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K77" i="23" s="1"/>
  <c r="J81" i="23"/>
  <c r="I81" i="23"/>
  <c r="H81" i="23"/>
  <c r="G81" i="23"/>
  <c r="G77" i="23" s="1"/>
  <c r="F81" i="23"/>
  <c r="E81" i="23"/>
  <c r="M78" i="23"/>
  <c r="L78" i="23"/>
  <c r="L77" i="23" s="1"/>
  <c r="K78" i="23"/>
  <c r="J78" i="23"/>
  <c r="J77" i="23" s="1"/>
  <c r="I78" i="23"/>
  <c r="H78" i="23"/>
  <c r="H77" i="23" s="1"/>
  <c r="G78" i="23"/>
  <c r="F78" i="23"/>
  <c r="F77" i="23" s="1"/>
  <c r="E78" i="23"/>
  <c r="M77" i="23"/>
  <c r="I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K64" i="23" s="1"/>
  <c r="J68" i="23"/>
  <c r="I68" i="23"/>
  <c r="H68" i="23"/>
  <c r="G68" i="23"/>
  <c r="G64" i="23" s="1"/>
  <c r="F68" i="23"/>
  <c r="E68" i="23"/>
  <c r="M65" i="23"/>
  <c r="L65" i="23"/>
  <c r="L64" i="23" s="1"/>
  <c r="K65" i="23"/>
  <c r="J65" i="23"/>
  <c r="J64" i="23" s="1"/>
  <c r="I65" i="23"/>
  <c r="H65" i="23"/>
  <c r="H64" i="23" s="1"/>
  <c r="G65" i="23"/>
  <c r="F65" i="23"/>
  <c r="F64" i="23" s="1"/>
  <c r="E65" i="23"/>
  <c r="M64" i="23"/>
  <c r="I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K52" i="23" s="1"/>
  <c r="J56" i="23"/>
  <c r="I56" i="23"/>
  <c r="H56" i="23"/>
  <c r="G56" i="23"/>
  <c r="G52" i="23" s="1"/>
  <c r="F56" i="23"/>
  <c r="E56" i="23"/>
  <c r="M53" i="23"/>
  <c r="L53" i="23"/>
  <c r="L52" i="23" s="1"/>
  <c r="K53" i="23"/>
  <c r="J53" i="23"/>
  <c r="J52" i="23" s="1"/>
  <c r="J51" i="23" s="1"/>
  <c r="I53" i="23"/>
  <c r="H53" i="23"/>
  <c r="H52" i="23" s="1"/>
  <c r="G53" i="23"/>
  <c r="F53" i="23"/>
  <c r="F52" i="23" s="1"/>
  <c r="F51" i="23" s="1"/>
  <c r="E53" i="23"/>
  <c r="M52" i="23"/>
  <c r="M51" i="23" s="1"/>
  <c r="I52" i="23"/>
  <c r="I51" i="23" s="1"/>
  <c r="E52" i="23"/>
  <c r="E51" i="23" s="1"/>
  <c r="M47" i="23"/>
  <c r="L47" i="23"/>
  <c r="K47" i="23"/>
  <c r="J47" i="23"/>
  <c r="I47" i="23"/>
  <c r="H47" i="23"/>
  <c r="G47" i="23"/>
  <c r="F47" i="23"/>
  <c r="E47" i="23"/>
  <c r="M8" i="23"/>
  <c r="L8" i="23"/>
  <c r="L4" i="23" s="1"/>
  <c r="K8" i="23"/>
  <c r="J8" i="23"/>
  <c r="I8" i="23"/>
  <c r="H8" i="23"/>
  <c r="H4" i="23" s="1"/>
  <c r="G8" i="23"/>
  <c r="F8" i="23"/>
  <c r="E8" i="23"/>
  <c r="M5" i="23"/>
  <c r="M4" i="23" s="1"/>
  <c r="M92" i="23" s="1"/>
  <c r="L5" i="23"/>
  <c r="K5" i="23"/>
  <c r="K4" i="23" s="1"/>
  <c r="J5" i="23"/>
  <c r="I5" i="23"/>
  <c r="I4" i="23" s="1"/>
  <c r="I92" i="23" s="1"/>
  <c r="H5" i="23"/>
  <c r="G5" i="23"/>
  <c r="G4" i="23" s="1"/>
  <c r="F5" i="23"/>
  <c r="E5" i="23"/>
  <c r="E4" i="23" s="1"/>
  <c r="J4" i="23"/>
  <c r="J92" i="23" s="1"/>
  <c r="F4" i="23"/>
  <c r="F92" i="23" s="1"/>
  <c r="M81" i="22"/>
  <c r="L81" i="22"/>
  <c r="L77" i="22" s="1"/>
  <c r="K81" i="22"/>
  <c r="J81" i="22"/>
  <c r="I81" i="22"/>
  <c r="H81" i="22"/>
  <c r="H77" i="22" s="1"/>
  <c r="G81" i="22"/>
  <c r="F81" i="22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J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L64" i="22" s="1"/>
  <c r="K68" i="22"/>
  <c r="J68" i="22"/>
  <c r="I68" i="22"/>
  <c r="H68" i="22"/>
  <c r="H64" i="22" s="1"/>
  <c r="G68" i="22"/>
  <c r="F68" i="22"/>
  <c r="E68" i="22"/>
  <c r="M65" i="22"/>
  <c r="M64" i="22" s="1"/>
  <c r="L65" i="22"/>
  <c r="K65" i="22"/>
  <c r="K64" i="22" s="1"/>
  <c r="K51" i="22" s="1"/>
  <c r="J65" i="22"/>
  <c r="I65" i="22"/>
  <c r="I64" i="22" s="1"/>
  <c r="H65" i="22"/>
  <c r="G65" i="22"/>
  <c r="G64" i="22" s="1"/>
  <c r="G51" i="22" s="1"/>
  <c r="F65" i="22"/>
  <c r="E65" i="22"/>
  <c r="E64" i="22" s="1"/>
  <c r="J64" i="22"/>
  <c r="F64" i="22"/>
  <c r="M59" i="22"/>
  <c r="L59" i="22"/>
  <c r="K59" i="22"/>
  <c r="J59" i="22"/>
  <c r="I59" i="22"/>
  <c r="H59" i="22"/>
  <c r="G59" i="22"/>
  <c r="F59" i="22"/>
  <c r="E59" i="22"/>
  <c r="M56" i="22"/>
  <c r="L56" i="22"/>
  <c r="L52" i="22" s="1"/>
  <c r="L51" i="22" s="1"/>
  <c r="K56" i="22"/>
  <c r="J56" i="22"/>
  <c r="I56" i="22"/>
  <c r="H56" i="22"/>
  <c r="H52" i="22" s="1"/>
  <c r="H51" i="22" s="1"/>
  <c r="G56" i="22"/>
  <c r="F56" i="22"/>
  <c r="E56" i="22"/>
  <c r="M53" i="22"/>
  <c r="M52" i="22" s="1"/>
  <c r="M51" i="22" s="1"/>
  <c r="L53" i="22"/>
  <c r="K53" i="22"/>
  <c r="J53" i="22"/>
  <c r="I53" i="22"/>
  <c r="I52" i="22" s="1"/>
  <c r="I51" i="22" s="1"/>
  <c r="H53" i="22"/>
  <c r="G53" i="22"/>
  <c r="F53" i="22"/>
  <c r="E53" i="22"/>
  <c r="E52" i="22" s="1"/>
  <c r="E51" i="22" s="1"/>
  <c r="K52" i="22"/>
  <c r="J52" i="22"/>
  <c r="J51" i="22" s="1"/>
  <c r="G52" i="22"/>
  <c r="F52" i="22"/>
  <c r="F51" i="22" s="1"/>
  <c r="M47" i="22"/>
  <c r="L47" i="22"/>
  <c r="L4" i="22" s="1"/>
  <c r="K47" i="22"/>
  <c r="J47" i="22"/>
  <c r="I47" i="22"/>
  <c r="H47" i="22"/>
  <c r="H4" i="22" s="1"/>
  <c r="G47" i="22"/>
  <c r="F47" i="22"/>
  <c r="E47" i="22"/>
  <c r="M8" i="22"/>
  <c r="M4" i="22" s="1"/>
  <c r="L8" i="22"/>
  <c r="K8" i="22"/>
  <c r="J8" i="22"/>
  <c r="I8" i="22"/>
  <c r="I4" i="22" s="1"/>
  <c r="H8" i="22"/>
  <c r="G8" i="22"/>
  <c r="F8" i="22"/>
  <c r="E8" i="22"/>
  <c r="E4" i="22" s="1"/>
  <c r="M5" i="22"/>
  <c r="L5" i="22"/>
  <c r="K5" i="22"/>
  <c r="J5" i="22"/>
  <c r="J4" i="22" s="1"/>
  <c r="J92" i="22" s="1"/>
  <c r="I5" i="22"/>
  <c r="H5" i="22"/>
  <c r="G5" i="22"/>
  <c r="F5" i="22"/>
  <c r="F4" i="22" s="1"/>
  <c r="E5" i="22"/>
  <c r="K4" i="22"/>
  <c r="K92" i="22" s="1"/>
  <c r="G4" i="22"/>
  <c r="M81" i="21"/>
  <c r="M77" i="21" s="1"/>
  <c r="L81" i="21"/>
  <c r="K81" i="21"/>
  <c r="J81" i="21"/>
  <c r="I81" i="21"/>
  <c r="I77" i="21" s="1"/>
  <c r="H81" i="21"/>
  <c r="G81" i="21"/>
  <c r="F81" i="21"/>
  <c r="E81" i="21"/>
  <c r="E77" i="21" s="1"/>
  <c r="M78" i="21"/>
  <c r="L78" i="21"/>
  <c r="K78" i="21"/>
  <c r="J78" i="21"/>
  <c r="J77" i="21" s="1"/>
  <c r="I78" i="21"/>
  <c r="H78" i="21"/>
  <c r="G78" i="21"/>
  <c r="F78" i="21"/>
  <c r="F77" i="21" s="1"/>
  <c r="E78" i="21"/>
  <c r="L77" i="21"/>
  <c r="K77" i="21"/>
  <c r="H77" i="21"/>
  <c r="G77" i="21"/>
  <c r="M73" i="21"/>
  <c r="L73" i="21"/>
  <c r="K73" i="21"/>
  <c r="J73" i="21"/>
  <c r="I73" i="21"/>
  <c r="H73" i="21"/>
  <c r="G73" i="21"/>
  <c r="F73" i="21"/>
  <c r="E73" i="21"/>
  <c r="M68" i="21"/>
  <c r="M64" i="21" s="1"/>
  <c r="L68" i="21"/>
  <c r="K68" i="21"/>
  <c r="J68" i="21"/>
  <c r="I68" i="21"/>
  <c r="I64" i="21" s="1"/>
  <c r="H68" i="21"/>
  <c r="G68" i="21"/>
  <c r="F68" i="21"/>
  <c r="E68" i="21"/>
  <c r="E64" i="21" s="1"/>
  <c r="M65" i="21"/>
  <c r="L65" i="21"/>
  <c r="K65" i="21"/>
  <c r="J65" i="21"/>
  <c r="J64" i="21" s="1"/>
  <c r="I65" i="21"/>
  <c r="H65" i="21"/>
  <c r="G65" i="21"/>
  <c r="F65" i="21"/>
  <c r="F64" i="21" s="1"/>
  <c r="E65" i="21"/>
  <c r="L64" i="21"/>
  <c r="K64" i="21"/>
  <c r="H64" i="21"/>
  <c r="G64" i="21"/>
  <c r="M59" i="21"/>
  <c r="L59" i="21"/>
  <c r="K59" i="21"/>
  <c r="J59" i="21"/>
  <c r="I59" i="21"/>
  <c r="H59" i="21"/>
  <c r="G59" i="21"/>
  <c r="F59" i="21"/>
  <c r="E59" i="21"/>
  <c r="M56" i="21"/>
  <c r="M52" i="21" s="1"/>
  <c r="M51" i="21" s="1"/>
  <c r="L56" i="21"/>
  <c r="K56" i="21"/>
  <c r="J56" i="21"/>
  <c r="I56" i="21"/>
  <c r="I52" i="21" s="1"/>
  <c r="I51" i="21" s="1"/>
  <c r="H56" i="21"/>
  <c r="G56" i="21"/>
  <c r="F56" i="21"/>
  <c r="E56" i="21"/>
  <c r="E52" i="21" s="1"/>
  <c r="E51" i="21" s="1"/>
  <c r="M53" i="21"/>
  <c r="L53" i="21"/>
  <c r="K53" i="21"/>
  <c r="J53" i="21"/>
  <c r="J52" i="21" s="1"/>
  <c r="J51" i="21" s="1"/>
  <c r="I53" i="21"/>
  <c r="H53" i="21"/>
  <c r="G53" i="21"/>
  <c r="F53" i="21"/>
  <c r="F52" i="21" s="1"/>
  <c r="F51" i="21" s="1"/>
  <c r="E53" i="21"/>
  <c r="L52" i="21"/>
  <c r="K52" i="21"/>
  <c r="K51" i="21" s="1"/>
  <c r="H52" i="21"/>
  <c r="G52" i="21"/>
  <c r="G51" i="21" s="1"/>
  <c r="L51" i="21"/>
  <c r="H51" i="21"/>
  <c r="M47" i="21"/>
  <c r="M4" i="21" s="1"/>
  <c r="M92" i="21" s="1"/>
  <c r="L47" i="21"/>
  <c r="K47" i="21"/>
  <c r="J47" i="21"/>
  <c r="I47" i="21"/>
  <c r="I4" i="21" s="1"/>
  <c r="I92" i="21" s="1"/>
  <c r="H47" i="21"/>
  <c r="G47" i="21"/>
  <c r="F47" i="21"/>
  <c r="E47" i="21"/>
  <c r="E4" i="21" s="1"/>
  <c r="E92" i="21" s="1"/>
  <c r="M8" i="21"/>
  <c r="L8" i="21"/>
  <c r="K8" i="21"/>
  <c r="J8" i="21"/>
  <c r="J4" i="21" s="1"/>
  <c r="J92" i="21" s="1"/>
  <c r="I8" i="21"/>
  <c r="H8" i="21"/>
  <c r="G8" i="21"/>
  <c r="F8" i="21"/>
  <c r="F4" i="21" s="1"/>
  <c r="F92" i="21" s="1"/>
  <c r="E8" i="21"/>
  <c r="M5" i="21"/>
  <c r="L5" i="21"/>
  <c r="K5" i="21"/>
  <c r="K4" i="21" s="1"/>
  <c r="K92" i="21" s="1"/>
  <c r="J5" i="21"/>
  <c r="I5" i="21"/>
  <c r="H5" i="21"/>
  <c r="G5" i="21"/>
  <c r="G4" i="21" s="1"/>
  <c r="G92" i="21" s="1"/>
  <c r="F5" i="21"/>
  <c r="E5" i="21"/>
  <c r="L4" i="21"/>
  <c r="L92" i="21" s="1"/>
  <c r="H4" i="21"/>
  <c r="H92" i="21" s="1"/>
  <c r="M81" i="20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K78" i="20"/>
  <c r="K77" i="20" s="1"/>
  <c r="J78" i="20"/>
  <c r="I78" i="20"/>
  <c r="H78" i="20"/>
  <c r="G78" i="20"/>
  <c r="G77" i="20" s="1"/>
  <c r="F78" i="20"/>
  <c r="E78" i="20"/>
  <c r="M77" i="20"/>
  <c r="L77" i="20"/>
  <c r="I77" i="20"/>
  <c r="H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K65" i="20"/>
  <c r="K64" i="20" s="1"/>
  <c r="J65" i="20"/>
  <c r="I65" i="20"/>
  <c r="H65" i="20"/>
  <c r="G65" i="20"/>
  <c r="G64" i="20" s="1"/>
  <c r="F65" i="20"/>
  <c r="E65" i="20"/>
  <c r="M64" i="20"/>
  <c r="L64" i="20"/>
  <c r="I64" i="20"/>
  <c r="H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L53" i="20"/>
  <c r="K53" i="20"/>
  <c r="K52" i="20" s="1"/>
  <c r="K51" i="20" s="1"/>
  <c r="J53" i="20"/>
  <c r="I53" i="20"/>
  <c r="H53" i="20"/>
  <c r="G53" i="20"/>
  <c r="G52" i="20" s="1"/>
  <c r="G51" i="20" s="1"/>
  <c r="F53" i="20"/>
  <c r="E53" i="20"/>
  <c r="M52" i="20"/>
  <c r="L52" i="20"/>
  <c r="L51" i="20" s="1"/>
  <c r="I52" i="20"/>
  <c r="H52" i="20"/>
  <c r="H51" i="20" s="1"/>
  <c r="E52" i="20"/>
  <c r="M51" i="20"/>
  <c r="I51" i="20"/>
  <c r="E51" i="20"/>
  <c r="M47" i="20"/>
  <c r="L47" i="20"/>
  <c r="K47" i="20"/>
  <c r="J47" i="20"/>
  <c r="J4" i="20" s="1"/>
  <c r="I47" i="20"/>
  <c r="H47" i="20"/>
  <c r="G47" i="20"/>
  <c r="F47" i="20"/>
  <c r="F4" i="20" s="1"/>
  <c r="E47" i="20"/>
  <c r="M8" i="20"/>
  <c r="L8" i="20"/>
  <c r="K8" i="20"/>
  <c r="K4" i="20" s="1"/>
  <c r="J8" i="20"/>
  <c r="I8" i="20"/>
  <c r="H8" i="20"/>
  <c r="G8" i="20"/>
  <c r="G4" i="20" s="1"/>
  <c r="F8" i="20"/>
  <c r="E8" i="20"/>
  <c r="M5" i="20"/>
  <c r="L5" i="20"/>
  <c r="L4" i="20" s="1"/>
  <c r="K5" i="20"/>
  <c r="J5" i="20"/>
  <c r="I5" i="20"/>
  <c r="H5" i="20"/>
  <c r="H4" i="20" s="1"/>
  <c r="H92" i="20" s="1"/>
  <c r="G5" i="20"/>
  <c r="F5" i="20"/>
  <c r="E5" i="20"/>
  <c r="M4" i="20"/>
  <c r="M92" i="20" s="1"/>
  <c r="I4" i="20"/>
  <c r="I92" i="20" s="1"/>
  <c r="E4" i="20"/>
  <c r="E92" i="20" s="1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L78" i="19"/>
  <c r="L77" i="19" s="1"/>
  <c r="K78" i="19"/>
  <c r="J78" i="19"/>
  <c r="I78" i="19"/>
  <c r="H78" i="19"/>
  <c r="H77" i="19" s="1"/>
  <c r="G78" i="19"/>
  <c r="F78" i="19"/>
  <c r="E78" i="19"/>
  <c r="M77" i="19"/>
  <c r="J77" i="19"/>
  <c r="I77" i="19"/>
  <c r="F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L65" i="19"/>
  <c r="L64" i="19" s="1"/>
  <c r="K65" i="19"/>
  <c r="J65" i="19"/>
  <c r="I65" i="19"/>
  <c r="H65" i="19"/>
  <c r="H64" i="19" s="1"/>
  <c r="G65" i="19"/>
  <c r="F65" i="19"/>
  <c r="E65" i="19"/>
  <c r="M64" i="19"/>
  <c r="J64" i="19"/>
  <c r="I64" i="19"/>
  <c r="F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K51" i="19" s="1"/>
  <c r="J56" i="19"/>
  <c r="I56" i="19"/>
  <c r="H56" i="19"/>
  <c r="G56" i="19"/>
  <c r="G52" i="19" s="1"/>
  <c r="G51" i="19" s="1"/>
  <c r="F56" i="19"/>
  <c r="E56" i="19"/>
  <c r="M53" i="19"/>
  <c r="L53" i="19"/>
  <c r="L52" i="19" s="1"/>
  <c r="L51" i="19" s="1"/>
  <c r="K53" i="19"/>
  <c r="J53" i="19"/>
  <c r="I53" i="19"/>
  <c r="H53" i="19"/>
  <c r="H52" i="19" s="1"/>
  <c r="H51" i="19" s="1"/>
  <c r="G53" i="19"/>
  <c r="F53" i="19"/>
  <c r="E53" i="19"/>
  <c r="M52" i="19"/>
  <c r="M51" i="19" s="1"/>
  <c r="J52" i="19"/>
  <c r="I52" i="19"/>
  <c r="I51" i="19" s="1"/>
  <c r="F52" i="19"/>
  <c r="E52" i="19"/>
  <c r="E51" i="19" s="1"/>
  <c r="J51" i="19"/>
  <c r="F51" i="19"/>
  <c r="M47" i="19"/>
  <c r="L47" i="19"/>
  <c r="K47" i="19"/>
  <c r="K4" i="19" s="1"/>
  <c r="K92" i="19" s="1"/>
  <c r="J47" i="19"/>
  <c r="I47" i="19"/>
  <c r="H47" i="19"/>
  <c r="G47" i="19"/>
  <c r="G4" i="19" s="1"/>
  <c r="G92" i="19" s="1"/>
  <c r="F47" i="19"/>
  <c r="E47" i="19"/>
  <c r="M8" i="19"/>
  <c r="L8" i="19"/>
  <c r="L4" i="19" s="1"/>
  <c r="L92" i="19" s="1"/>
  <c r="K8" i="19"/>
  <c r="J8" i="19"/>
  <c r="I8" i="19"/>
  <c r="H8" i="19"/>
  <c r="H4" i="19" s="1"/>
  <c r="H92" i="19" s="1"/>
  <c r="G8" i="19"/>
  <c r="F8" i="19"/>
  <c r="E8" i="19"/>
  <c r="M5" i="19"/>
  <c r="M4" i="19" s="1"/>
  <c r="M92" i="19" s="1"/>
  <c r="L5" i="19"/>
  <c r="K5" i="19"/>
  <c r="J5" i="19"/>
  <c r="I5" i="19"/>
  <c r="I4" i="19" s="1"/>
  <c r="I92" i="19" s="1"/>
  <c r="H5" i="19"/>
  <c r="G5" i="19"/>
  <c r="F5" i="19"/>
  <c r="E5" i="19"/>
  <c r="E4" i="19" s="1"/>
  <c r="E92" i="19" s="1"/>
  <c r="J4" i="19"/>
  <c r="J92" i="19" s="1"/>
  <c r="F4" i="19"/>
  <c r="F92" i="19" s="1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M77" i="18" s="1"/>
  <c r="L78" i="18"/>
  <c r="K78" i="18"/>
  <c r="J78" i="18"/>
  <c r="I78" i="18"/>
  <c r="I77" i="18" s="1"/>
  <c r="H78" i="18"/>
  <c r="G78" i="18"/>
  <c r="F78" i="18"/>
  <c r="E78" i="18"/>
  <c r="E77" i="18" s="1"/>
  <c r="K77" i="18"/>
  <c r="J77" i="18"/>
  <c r="G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J65" i="18"/>
  <c r="I65" i="18"/>
  <c r="I64" i="18" s="1"/>
  <c r="H65" i="18"/>
  <c r="G65" i="18"/>
  <c r="F65" i="18"/>
  <c r="E65" i="18"/>
  <c r="E64" i="18" s="1"/>
  <c r="K64" i="18"/>
  <c r="J64" i="18"/>
  <c r="G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K56" i="18"/>
  <c r="J56" i="18"/>
  <c r="I56" i="18"/>
  <c r="H56" i="18"/>
  <c r="H52" i="18" s="1"/>
  <c r="G56" i="18"/>
  <c r="F56" i="18"/>
  <c r="E56" i="18"/>
  <c r="M53" i="18"/>
  <c r="M52" i="18" s="1"/>
  <c r="L53" i="18"/>
  <c r="K53" i="18"/>
  <c r="J53" i="18"/>
  <c r="I53" i="18"/>
  <c r="I52" i="18" s="1"/>
  <c r="H53" i="18"/>
  <c r="G53" i="18"/>
  <c r="F53" i="18"/>
  <c r="E53" i="18"/>
  <c r="E52" i="18" s="1"/>
  <c r="K52" i="18"/>
  <c r="J52" i="18"/>
  <c r="J51" i="18" s="1"/>
  <c r="G52" i="18"/>
  <c r="F52" i="18"/>
  <c r="F51" i="18" s="1"/>
  <c r="K51" i="18"/>
  <c r="G51" i="18"/>
  <c r="M47" i="18"/>
  <c r="L47" i="18"/>
  <c r="L4" i="18" s="1"/>
  <c r="K47" i="18"/>
  <c r="J47" i="18"/>
  <c r="I47" i="18"/>
  <c r="H47" i="18"/>
  <c r="H4" i="18" s="1"/>
  <c r="G47" i="18"/>
  <c r="F47" i="18"/>
  <c r="E47" i="18"/>
  <c r="M8" i="18"/>
  <c r="M4" i="18" s="1"/>
  <c r="L8" i="18"/>
  <c r="K8" i="18"/>
  <c r="J8" i="18"/>
  <c r="I8" i="18"/>
  <c r="I4" i="18" s="1"/>
  <c r="H8" i="18"/>
  <c r="G8" i="18"/>
  <c r="F8" i="18"/>
  <c r="E8" i="18"/>
  <c r="E4" i="18" s="1"/>
  <c r="M5" i="18"/>
  <c r="L5" i="18"/>
  <c r="K5" i="18"/>
  <c r="J5" i="18"/>
  <c r="J4" i="18" s="1"/>
  <c r="I5" i="18"/>
  <c r="H5" i="18"/>
  <c r="G5" i="18"/>
  <c r="F5" i="18"/>
  <c r="F4" i="18" s="1"/>
  <c r="F92" i="18" s="1"/>
  <c r="E5" i="18"/>
  <c r="K4" i="18"/>
  <c r="K92" i="18" s="1"/>
  <c r="G4" i="18"/>
  <c r="G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K9" i="17" s="1"/>
  <c r="J10" i="17"/>
  <c r="I10" i="17"/>
  <c r="H10" i="17"/>
  <c r="G10" i="17"/>
  <c r="G9" i="17" s="1"/>
  <c r="G40" i="17" s="1"/>
  <c r="F10" i="17"/>
  <c r="E10" i="17"/>
  <c r="M9" i="17"/>
  <c r="L9" i="17"/>
  <c r="L40" i="17" s="1"/>
  <c r="J9" i="17"/>
  <c r="I9" i="17"/>
  <c r="H9" i="17"/>
  <c r="H40" i="17" s="1"/>
  <c r="F9" i="17"/>
  <c r="E9" i="17"/>
  <c r="M4" i="17"/>
  <c r="M40" i="17" s="1"/>
  <c r="L4" i="17"/>
  <c r="K4" i="17"/>
  <c r="J4" i="17"/>
  <c r="I4" i="17"/>
  <c r="I40" i="17" s="1"/>
  <c r="H4" i="17"/>
  <c r="G4" i="17"/>
  <c r="F4" i="17"/>
  <c r="F40" i="17" s="1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H26" i="15" s="1"/>
  <c r="G8" i="15"/>
  <c r="F8" i="15"/>
  <c r="E8" i="15"/>
  <c r="D8" i="15"/>
  <c r="D26" i="15" s="1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J26" i="13" s="1"/>
  <c r="I8" i="13"/>
  <c r="H8" i="13"/>
  <c r="G8" i="13"/>
  <c r="F8" i="13"/>
  <c r="F26" i="13" s="1"/>
  <c r="E8" i="13"/>
  <c r="D8" i="13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H26" i="11" s="1"/>
  <c r="G8" i="11"/>
  <c r="F8" i="11"/>
  <c r="E8" i="11"/>
  <c r="D8" i="11"/>
  <c r="D26" i="11" s="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G8" i="9"/>
  <c r="F8" i="9"/>
  <c r="F26" i="9" s="1"/>
  <c r="E8" i="9"/>
  <c r="D8" i="9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K40" i="17" l="1"/>
  <c r="J92" i="18"/>
  <c r="E92" i="18"/>
  <c r="L92" i="18"/>
  <c r="E51" i="18"/>
  <c r="I51" i="18"/>
  <c r="I92" i="18" s="1"/>
  <c r="M51" i="18"/>
  <c r="M92" i="18" s="1"/>
  <c r="H51" i="18"/>
  <c r="H92" i="18" s="1"/>
  <c r="L51" i="18"/>
  <c r="L92" i="20"/>
  <c r="G92" i="20"/>
  <c r="K92" i="20"/>
  <c r="F92" i="20"/>
  <c r="J92" i="20"/>
  <c r="F92" i="22"/>
  <c r="E92" i="22"/>
  <c r="I92" i="22"/>
  <c r="M92" i="22"/>
  <c r="H92" i="22"/>
  <c r="L92" i="22"/>
  <c r="E92" i="23"/>
  <c r="L92" i="23"/>
  <c r="G92" i="22"/>
  <c r="H51" i="23"/>
  <c r="H92" i="23" s="1"/>
  <c r="L51" i="23"/>
  <c r="G51" i="23"/>
  <c r="G92" i="23" s="1"/>
  <c r="K51" i="23"/>
  <c r="K92" i="23" s="1"/>
  <c r="J40" i="17"/>
</calcChain>
</file>

<file path=xl/sharedStrings.xml><?xml version="1.0" encoding="utf-8"?>
<sst xmlns="http://schemas.openxmlformats.org/spreadsheetml/2006/main" count="9181" uniqueCount="183">
  <si>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</si>
  <si>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</si>
  <si>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</si>
  <si>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</si>
  <si>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</si>
  <si>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</si>
  <si>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</si>
  <si>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</si>
  <si>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</si>
  <si>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</si>
  <si>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</si>
  <si>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</si>
  <si>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</si>
  <si>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</si>
  <si>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</si>
  <si>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</si>
  <si>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</si>
  <si>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</si>
  <si>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</si>
  <si>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</si>
  <si>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</si>
  <si>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</si>
  <si>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</si>
  <si>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</si>
  <si>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</si>
  <si>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</si>
  <si>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</si>
  <si>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</si>
  <si>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</si>
  <si>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</si>
  <si>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</si>
  <si>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</si>
  <si>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</si>
  <si>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</si>
  <si>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</si>
  <si>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</si>
  <si>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</si>
  <si>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</si>
  <si>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</si>
  <si>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</si>
  <si>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</si>
  <si>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</si>
  <si>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</si>
  <si>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</si>
  <si>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</si>
  <si>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</si>
  <si>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</si>
  <si>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</si>
  <si>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</si>
  <si>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</si>
  <si>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</si>
  <si>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</si>
  <si>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</si>
  <si>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</si>
  <si>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</si>
  <si>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</si>
  <si>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</si>
  <si>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</si>
  <si>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</si>
  <si>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</si>
  <si>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</si>
  <si>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</si>
  <si>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</si>
  <si>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</si>
  <si>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</si>
  <si>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</si>
  <si>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</si>
  <si>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</si>
  <si>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</si>
  <si>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</si>
  <si>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</si>
  <si>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</si>
  <si>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</si>
  <si>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</si>
  <si>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</si>
  <si>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</si>
  <si>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</si>
  <si>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</si>
  <si>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</si>
  <si>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</si>
  <si>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</si>
  <si>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</si>
  <si>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</si>
  <si>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</si>
  <si>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</si>
  <si>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</si>
  <si>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</si>
  <si>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</si>
  <si>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</si>
  <si>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</si>
  <si>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</si>
  <si>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</si>
  <si>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</si>
  <si>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</si>
  <si>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</si>
  <si>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</si>
  <si>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</si>
  <si>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</si>
  <si>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</si>
  <si>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</si>
  <si>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</si>
  <si>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</si>
  <si>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</si>
  <si>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</si>
  <si>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</si>
  <si>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</si>
  <si>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</si>
  <si>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</si>
  <si>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</si>
  <si>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</si>
  <si>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</si>
  <si>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</si>
  <si>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</si>
  <si>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</si>
  <si>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</si>
  <si>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</si>
  <si>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</si>
  <si>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</si>
  <si>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</si>
  <si>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</si>
  <si>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</si>
  <si>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</si>
  <si>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Public Works, Roads And Transport</t>
  </si>
  <si>
    <t>Table B.2: Payments and estimates by economic classification: Public Works, Roads And Transport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</si>
  <si>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</si>
  <si>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</si>
  <si>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</si>
  <si>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</si>
  <si>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</si>
  <si>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</si>
  <si>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</si>
  <si>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</si>
  <si>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</si>
  <si>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</si>
  <si>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</si>
  <si>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</si>
  <si>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</si>
  <si>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</si>
  <si>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Public Works Infrastructure</t>
  </si>
  <si>
    <t>3. Transport Infrastructure</t>
  </si>
  <si>
    <t>4. Transport Operations</t>
  </si>
  <si>
    <t>5. Community Based Programmes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</si>
  <si>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</si>
  <si>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</si>
  <si>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</si>
  <si>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</si>
  <si>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</si>
  <si>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Management Of The Department</t>
  </si>
  <si>
    <t>3. Corporate Support</t>
  </si>
  <si>
    <t>1. Programme Support</t>
  </si>
  <si>
    <t>2. Design</t>
  </si>
  <si>
    <t>3. Construction</t>
  </si>
  <si>
    <t>4. Maintenance</t>
  </si>
  <si>
    <t>5. Property Management</t>
  </si>
  <si>
    <t>2. Infrastructure Planning</t>
  </si>
  <si>
    <t>3. Design</t>
  </si>
  <si>
    <t>4. Construction</t>
  </si>
  <si>
    <t>5. Maintenance</t>
  </si>
  <si>
    <t>2. Public Transport Services</t>
  </si>
  <si>
    <t>3. Transport Safety And Compliance</t>
  </si>
  <si>
    <t>4. Transport Systems</t>
  </si>
  <si>
    <t>5. Infrastructure Operations</t>
  </si>
  <si>
    <t>2. Community Development</t>
  </si>
  <si>
    <t>3. Innovation And Empowerment</t>
  </si>
  <si>
    <t>4. Epwp Co-Ordination And Monitoring</t>
  </si>
  <si>
    <t>Table 8.2: Summary of departmental receipts collection</t>
  </si>
  <si>
    <t>Table 8.3: Summary of payments and estimates by programme: Public Works, Roads And Transport</t>
  </si>
  <si>
    <t>Table 8.4: Summary of provincial payments and estimates by economic classification: Public Works, Roads And Transport</t>
  </si>
  <si>
    <t>Table 8.7: Summary of payments and estimates by sub-programme: Administration</t>
  </si>
  <si>
    <t>Table 8.8: Summary of payments and estimates by economic classification: Administration</t>
  </si>
  <si>
    <t>Table 8.9: Summary of payments and estimates by sub-programme: Public Works Infrastructure</t>
  </si>
  <si>
    <t>Table 8.10: Summary of payments and estimates by economic classification: Public Works Infrastructure</t>
  </si>
  <si>
    <t>Table 8.11: Summary of payments and estimates by sub-programme: Transport Infrastructure</t>
  </si>
  <si>
    <t>Table 8.12: Summary of payments and estimates by economic classification: Transport Infrastructure</t>
  </si>
  <si>
    <t>Table 8.13: Summary of payments and estimates by sub-programme: Transport Operations</t>
  </si>
  <si>
    <t>Table 8.14: Summary of payments and estimates by economic classification: Transport Operations</t>
  </si>
  <si>
    <t>Table 8.15: Summary of payments and estimates by sub-programme: Community Based Programmes</t>
  </si>
  <si>
    <t>Table 8.16: Summary of payments and estimates by economic classification: Community Based Programmes</t>
  </si>
  <si>
    <t>Table B.2A: Payments and estimates by economic classification: Administration</t>
  </si>
  <si>
    <t>Table B.2B: Payments and estimates by economic classification: Public Works Infrastructure</t>
  </si>
  <si>
    <t>Table B.2C: Payments and estimates by economic classification: Transport Infrastructure</t>
  </si>
  <si>
    <t>Table B.2D: Payments and estimates by economic classification: Transport Operations</t>
  </si>
  <si>
    <t>Table B.2E: Payments and estimates by economic classification: Community Based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</si>
</sst>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1492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1492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9555</v>
      </c>
      <c r="D9" s="33">
        <v>14212</v>
      </c>
      <c r="E9" s="33">
        <v>9246</v>
      </c>
      <c r="F9" s="32">
        <v>8567</v>
      </c>
      <c r="G9" s="33">
        <v>8567</v>
      </c>
      <c r="H9" s="34">
        <v>8567</v>
      </c>
      <c r="I9" s="33">
        <v>9004</v>
      </c>
      <c r="J9" s="33">
        <v>9445</v>
      </c>
      <c r="K9" s="33">
        <v>9946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9395</v>
      </c>
      <c r="F11" s="32">
        <v>8644</v>
      </c>
      <c r="G11" s="33">
        <v>8644</v>
      </c>
      <c r="H11" s="34">
        <v>8644</v>
      </c>
      <c r="I11" s="33">
        <v>9085</v>
      </c>
      <c r="J11" s="33">
        <v>9530</v>
      </c>
      <c r="K11" s="33">
        <v>10035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146</v>
      </c>
      <c r="D12" s="33">
        <v>1978</v>
      </c>
      <c r="E12" s="33">
        <v>1948</v>
      </c>
      <c r="F12" s="32">
        <v>797</v>
      </c>
      <c r="G12" s="33">
        <v>797</v>
      </c>
      <c r="H12" s="34">
        <v>797</v>
      </c>
      <c r="I12" s="33">
        <v>838</v>
      </c>
      <c r="J12" s="33">
        <v>879</v>
      </c>
      <c r="K12" s="33">
        <v>926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3009</v>
      </c>
      <c r="D13" s="33">
        <v>2459</v>
      </c>
      <c r="E13" s="33">
        <v>1333</v>
      </c>
      <c r="F13" s="32">
        <v>1500</v>
      </c>
      <c r="G13" s="33">
        <v>1500</v>
      </c>
      <c r="H13" s="34">
        <v>1500</v>
      </c>
      <c r="I13" s="33">
        <v>1577</v>
      </c>
      <c r="J13" s="33">
        <v>1654</v>
      </c>
      <c r="K13" s="33">
        <v>1742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3581</v>
      </c>
      <c r="E14" s="36">
        <v>3858</v>
      </c>
      <c r="F14" s="35">
        <v>760</v>
      </c>
      <c r="G14" s="36">
        <v>760</v>
      </c>
      <c r="H14" s="37">
        <v>760</v>
      </c>
      <c r="I14" s="36">
        <v>799</v>
      </c>
      <c r="J14" s="36">
        <v>838</v>
      </c>
      <c r="K14" s="36">
        <v>882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14202</v>
      </c>
      <c r="D15" s="61">
        <f t="shared" ref="D15:K15" si="1">SUM(D5:D14)</f>
        <v>22230</v>
      </c>
      <c r="E15" s="61">
        <f t="shared" si="1"/>
        <v>25780</v>
      </c>
      <c r="F15" s="62">
        <f t="shared" si="1"/>
        <v>20268</v>
      </c>
      <c r="G15" s="61">
        <f t="shared" si="1"/>
        <v>20268</v>
      </c>
      <c r="H15" s="63">
        <f t="shared" si="1"/>
        <v>20268</v>
      </c>
      <c r="I15" s="61">
        <f t="shared" si="1"/>
        <v>21303</v>
      </c>
      <c r="J15" s="61">
        <f t="shared" si="1"/>
        <v>22346</v>
      </c>
      <c r="K15" s="61">
        <f t="shared" si="1"/>
        <v>23531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2815</v>
      </c>
      <c r="D4" s="33">
        <v>1560</v>
      </c>
      <c r="E4" s="33">
        <v>1497</v>
      </c>
      <c r="F4" s="27">
        <v>2390</v>
      </c>
      <c r="G4" s="28">
        <v>2390</v>
      </c>
      <c r="H4" s="29">
        <v>1983</v>
      </c>
      <c r="I4" s="33">
        <v>2047</v>
      </c>
      <c r="J4" s="33">
        <v>2141</v>
      </c>
      <c r="K4" s="33">
        <v>2254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768524</v>
      </c>
      <c r="D5" s="33">
        <v>801524</v>
      </c>
      <c r="E5" s="33">
        <v>927196</v>
      </c>
      <c r="F5" s="32">
        <v>941706</v>
      </c>
      <c r="G5" s="33">
        <v>964106</v>
      </c>
      <c r="H5" s="34">
        <v>968244</v>
      </c>
      <c r="I5" s="33">
        <v>993660</v>
      </c>
      <c r="J5" s="33">
        <v>1046055</v>
      </c>
      <c r="K5" s="33">
        <v>1111232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159</v>
      </c>
      <c r="C6" s="33">
        <v>22843</v>
      </c>
      <c r="D6" s="33">
        <v>26924</v>
      </c>
      <c r="E6" s="33">
        <v>21972</v>
      </c>
      <c r="F6" s="32">
        <v>31138</v>
      </c>
      <c r="G6" s="33">
        <v>23738</v>
      </c>
      <c r="H6" s="34">
        <v>25694</v>
      </c>
      <c r="I6" s="33">
        <v>34517</v>
      </c>
      <c r="J6" s="33">
        <v>36443</v>
      </c>
      <c r="K6" s="33">
        <v>38404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12221</v>
      </c>
      <c r="D7" s="33">
        <v>12111</v>
      </c>
      <c r="E7" s="33">
        <v>17461</v>
      </c>
      <c r="F7" s="32">
        <v>16309</v>
      </c>
      <c r="G7" s="33">
        <v>16309</v>
      </c>
      <c r="H7" s="34">
        <v>14755</v>
      </c>
      <c r="I7" s="33">
        <v>16683</v>
      </c>
      <c r="J7" s="33">
        <v>17450</v>
      </c>
      <c r="K7" s="33">
        <v>18375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161</v>
      </c>
      <c r="C8" s="33">
        <v>18242</v>
      </c>
      <c r="D8" s="33">
        <v>22532</v>
      </c>
      <c r="E8" s="33">
        <v>19300</v>
      </c>
      <c r="F8" s="32">
        <v>18697</v>
      </c>
      <c r="G8" s="33">
        <v>28697</v>
      </c>
      <c r="H8" s="34">
        <v>23808</v>
      </c>
      <c r="I8" s="33">
        <v>24715</v>
      </c>
      <c r="J8" s="33">
        <v>25926</v>
      </c>
      <c r="K8" s="33">
        <v>27300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824645</v>
      </c>
      <c r="D19" s="46">
        <f t="shared" ref="D19:K19" si="1">SUM(D4:D18)</f>
        <v>864651</v>
      </c>
      <c r="E19" s="46">
        <f t="shared" si="1"/>
        <v>987426</v>
      </c>
      <c r="F19" s="47">
        <f t="shared" si="1"/>
        <v>1010240</v>
      </c>
      <c r="G19" s="46">
        <f t="shared" si="1"/>
        <v>1035240</v>
      </c>
      <c r="H19" s="48">
        <f t="shared" si="1"/>
        <v>1034484</v>
      </c>
      <c r="I19" s="46">
        <f t="shared" si="1"/>
        <v>1071622</v>
      </c>
      <c r="J19" s="46">
        <f t="shared" si="1"/>
        <v>1128015</v>
      </c>
      <c r="K19" s="46">
        <f t="shared" si="1"/>
        <v>1197565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404000</v>
      </c>
      <c r="D4" s="20">
        <f t="shared" ref="D4:K4" si="0">SUM(D5:D7)</f>
        <v>411410</v>
      </c>
      <c r="E4" s="20">
        <f t="shared" si="0"/>
        <v>509592</v>
      </c>
      <c r="F4" s="21">
        <f t="shared" si="0"/>
        <v>513464</v>
      </c>
      <c r="G4" s="20">
        <f t="shared" si="0"/>
        <v>527929</v>
      </c>
      <c r="H4" s="22">
        <f t="shared" si="0"/>
        <v>532999</v>
      </c>
      <c r="I4" s="20">
        <f t="shared" si="0"/>
        <v>543961</v>
      </c>
      <c r="J4" s="20">
        <f t="shared" si="0"/>
        <v>575244</v>
      </c>
      <c r="K4" s="20">
        <f t="shared" si="0"/>
        <v>613181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34919</v>
      </c>
      <c r="D5" s="28">
        <v>39256</v>
      </c>
      <c r="E5" s="28">
        <v>41384</v>
      </c>
      <c r="F5" s="27">
        <v>52831</v>
      </c>
      <c r="G5" s="28">
        <v>44831</v>
      </c>
      <c r="H5" s="29">
        <v>42778</v>
      </c>
      <c r="I5" s="28">
        <v>57698</v>
      </c>
      <c r="J5" s="28">
        <v>60758</v>
      </c>
      <c r="K5" s="29">
        <v>64010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367464</v>
      </c>
      <c r="D6" s="33">
        <v>372154</v>
      </c>
      <c r="E6" s="33">
        <v>468208</v>
      </c>
      <c r="F6" s="32">
        <v>460633</v>
      </c>
      <c r="G6" s="33">
        <v>483098</v>
      </c>
      <c r="H6" s="34">
        <v>490221</v>
      </c>
      <c r="I6" s="33">
        <v>486263</v>
      </c>
      <c r="J6" s="33">
        <v>514486</v>
      </c>
      <c r="K6" s="34">
        <v>549171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1617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407448</v>
      </c>
      <c r="D8" s="20">
        <f t="shared" ref="D8:K8" si="1">SUM(D9:D15)</f>
        <v>433607</v>
      </c>
      <c r="E8" s="20">
        <f t="shared" si="1"/>
        <v>464267</v>
      </c>
      <c r="F8" s="21">
        <f t="shared" si="1"/>
        <v>482576</v>
      </c>
      <c r="G8" s="20">
        <f t="shared" si="1"/>
        <v>482576</v>
      </c>
      <c r="H8" s="22">
        <f t="shared" si="1"/>
        <v>482750</v>
      </c>
      <c r="I8" s="20">
        <f t="shared" si="1"/>
        <v>512265</v>
      </c>
      <c r="J8" s="20">
        <f t="shared" si="1"/>
        <v>537116</v>
      </c>
      <c r="K8" s="20">
        <f t="shared" si="1"/>
        <v>567877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407448</v>
      </c>
      <c r="D13" s="33">
        <v>433607</v>
      </c>
      <c r="E13" s="33">
        <v>464267</v>
      </c>
      <c r="F13" s="32">
        <v>482576</v>
      </c>
      <c r="G13" s="33">
        <v>482576</v>
      </c>
      <c r="H13" s="34">
        <v>482750</v>
      </c>
      <c r="I13" s="33">
        <v>512265</v>
      </c>
      <c r="J13" s="33">
        <v>537116</v>
      </c>
      <c r="K13" s="34">
        <v>567877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13197</v>
      </c>
      <c r="D16" s="20">
        <f t="shared" ref="D16:K16" si="2">SUM(D17:D23)</f>
        <v>19634</v>
      </c>
      <c r="E16" s="20">
        <f t="shared" si="2"/>
        <v>13567</v>
      </c>
      <c r="F16" s="21">
        <f t="shared" si="2"/>
        <v>14200</v>
      </c>
      <c r="G16" s="20">
        <f t="shared" si="2"/>
        <v>24735</v>
      </c>
      <c r="H16" s="22">
        <f t="shared" si="2"/>
        <v>18735</v>
      </c>
      <c r="I16" s="20">
        <f t="shared" si="2"/>
        <v>15396</v>
      </c>
      <c r="J16" s="20">
        <f t="shared" si="2"/>
        <v>15655</v>
      </c>
      <c r="K16" s="20">
        <f t="shared" si="2"/>
        <v>16507</v>
      </c>
    </row>
    <row r="17" spans="1:11" s="14" customFormat="1" ht="12.75" customHeight="1" x14ac:dyDescent="0.25">
      <c r="A17" s="25"/>
      <c r="B17" s="26" t="s">
        <v>22</v>
      </c>
      <c r="C17" s="27">
        <v>156</v>
      </c>
      <c r="D17" s="28">
        <v>1056</v>
      </c>
      <c r="E17" s="28">
        <v>843</v>
      </c>
      <c r="F17" s="27">
        <v>13095</v>
      </c>
      <c r="G17" s="28">
        <v>23445</v>
      </c>
      <c r="H17" s="29">
        <v>18484</v>
      </c>
      <c r="I17" s="28">
        <v>13819</v>
      </c>
      <c r="J17" s="28">
        <v>14001</v>
      </c>
      <c r="K17" s="29">
        <v>14743</v>
      </c>
    </row>
    <row r="18" spans="1:11" s="14" customFormat="1" ht="12.75" customHeight="1" x14ac:dyDescent="0.25">
      <c r="A18" s="25"/>
      <c r="B18" s="26" t="s">
        <v>23</v>
      </c>
      <c r="C18" s="32">
        <v>13041</v>
      </c>
      <c r="D18" s="33">
        <v>18578</v>
      </c>
      <c r="E18" s="33">
        <v>12724</v>
      </c>
      <c r="F18" s="32">
        <v>1105</v>
      </c>
      <c r="G18" s="33">
        <v>1290</v>
      </c>
      <c r="H18" s="34">
        <v>251</v>
      </c>
      <c r="I18" s="33">
        <v>1577</v>
      </c>
      <c r="J18" s="33">
        <v>1654</v>
      </c>
      <c r="K18" s="34">
        <v>1764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824645</v>
      </c>
      <c r="D26" s="46">
        <f t="shared" ref="D26:K26" si="3">+D4+D8+D16+D24</f>
        <v>864651</v>
      </c>
      <c r="E26" s="46">
        <f t="shared" si="3"/>
        <v>987426</v>
      </c>
      <c r="F26" s="47">
        <f t="shared" si="3"/>
        <v>1010240</v>
      </c>
      <c r="G26" s="46">
        <f t="shared" si="3"/>
        <v>1035240</v>
      </c>
      <c r="H26" s="48">
        <f t="shared" si="3"/>
        <v>1034484</v>
      </c>
      <c r="I26" s="46">
        <f t="shared" si="3"/>
        <v>1071622</v>
      </c>
      <c r="J26" s="46">
        <f t="shared" si="3"/>
        <v>1128015</v>
      </c>
      <c r="K26" s="46">
        <f t="shared" si="3"/>
        <v>1197565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1200</v>
      </c>
      <c r="D4" s="33">
        <v>1286</v>
      </c>
      <c r="E4" s="33">
        <v>1320</v>
      </c>
      <c r="F4" s="27">
        <v>1598</v>
      </c>
      <c r="G4" s="28">
        <v>1598</v>
      </c>
      <c r="H4" s="29">
        <v>1595</v>
      </c>
      <c r="I4" s="33">
        <v>1679</v>
      </c>
      <c r="J4" s="33">
        <v>1761</v>
      </c>
      <c r="K4" s="33">
        <v>1854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21336</v>
      </c>
      <c r="D5" s="33">
        <v>35552</v>
      </c>
      <c r="E5" s="33">
        <v>10164</v>
      </c>
      <c r="F5" s="32">
        <v>32625</v>
      </c>
      <c r="G5" s="33">
        <v>35625</v>
      </c>
      <c r="H5" s="34">
        <v>38418</v>
      </c>
      <c r="I5" s="33">
        <v>24732</v>
      </c>
      <c r="J5" s="33">
        <v>12519</v>
      </c>
      <c r="K5" s="33">
        <v>13183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163</v>
      </c>
      <c r="C6" s="33">
        <v>8249</v>
      </c>
      <c r="D6" s="33">
        <v>11798</v>
      </c>
      <c r="E6" s="33">
        <v>18895</v>
      </c>
      <c r="F6" s="32">
        <v>14345</v>
      </c>
      <c r="G6" s="33">
        <v>19345</v>
      </c>
      <c r="H6" s="34">
        <v>17171</v>
      </c>
      <c r="I6" s="33">
        <v>15615</v>
      </c>
      <c r="J6" s="33">
        <v>15899</v>
      </c>
      <c r="K6" s="33">
        <v>16742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6621</v>
      </c>
      <c r="D7" s="33">
        <v>11119</v>
      </c>
      <c r="E7" s="33">
        <v>8726</v>
      </c>
      <c r="F7" s="32">
        <v>10944</v>
      </c>
      <c r="G7" s="33">
        <v>12944</v>
      </c>
      <c r="H7" s="34">
        <v>11548</v>
      </c>
      <c r="I7" s="33">
        <v>11801</v>
      </c>
      <c r="J7" s="33">
        <v>12736</v>
      </c>
      <c r="K7" s="33">
        <v>13411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37406</v>
      </c>
      <c r="D19" s="46">
        <f t="shared" ref="D19:K19" si="1">SUM(D4:D18)</f>
        <v>59755</v>
      </c>
      <c r="E19" s="46">
        <f t="shared" si="1"/>
        <v>39105</v>
      </c>
      <c r="F19" s="47">
        <f t="shared" si="1"/>
        <v>59512</v>
      </c>
      <c r="G19" s="46">
        <f t="shared" si="1"/>
        <v>69512</v>
      </c>
      <c r="H19" s="48">
        <f t="shared" si="1"/>
        <v>68732</v>
      </c>
      <c r="I19" s="46">
        <f t="shared" si="1"/>
        <v>53827</v>
      </c>
      <c r="J19" s="46">
        <f t="shared" si="1"/>
        <v>42915</v>
      </c>
      <c r="K19" s="46">
        <f t="shared" si="1"/>
        <v>45190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36853</v>
      </c>
      <c r="D4" s="20">
        <f t="shared" ref="D4:K4" si="0">SUM(D5:D7)</f>
        <v>59392</v>
      </c>
      <c r="E4" s="20">
        <f t="shared" si="0"/>
        <v>38811</v>
      </c>
      <c r="F4" s="21">
        <f t="shared" si="0"/>
        <v>59159</v>
      </c>
      <c r="G4" s="20">
        <f t="shared" si="0"/>
        <v>68864</v>
      </c>
      <c r="H4" s="22">
        <f t="shared" si="0"/>
        <v>68587</v>
      </c>
      <c r="I4" s="20">
        <f t="shared" si="0"/>
        <v>53827</v>
      </c>
      <c r="J4" s="20">
        <f t="shared" si="0"/>
        <v>42915</v>
      </c>
      <c r="K4" s="20">
        <f t="shared" si="0"/>
        <v>45190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15411</v>
      </c>
      <c r="D5" s="28">
        <v>17036</v>
      </c>
      <c r="E5" s="28">
        <v>18455</v>
      </c>
      <c r="F5" s="27">
        <v>20393</v>
      </c>
      <c r="G5" s="28">
        <v>21893</v>
      </c>
      <c r="H5" s="29">
        <v>21851</v>
      </c>
      <c r="I5" s="28">
        <v>23607</v>
      </c>
      <c r="J5" s="28">
        <v>25033</v>
      </c>
      <c r="K5" s="29">
        <v>26368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21442</v>
      </c>
      <c r="D6" s="33">
        <v>42356</v>
      </c>
      <c r="E6" s="33">
        <v>20356</v>
      </c>
      <c r="F6" s="32">
        <v>38766</v>
      </c>
      <c r="G6" s="33">
        <v>46971</v>
      </c>
      <c r="H6" s="34">
        <v>46736</v>
      </c>
      <c r="I6" s="33">
        <v>30220</v>
      </c>
      <c r="J6" s="33">
        <v>17882</v>
      </c>
      <c r="K6" s="34">
        <v>18822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374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100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98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276</v>
      </c>
      <c r="D15" s="36">
        <v>0</v>
      </c>
      <c r="E15" s="36">
        <v>0</v>
      </c>
      <c r="F15" s="35">
        <v>0</v>
      </c>
      <c r="G15" s="36">
        <v>0</v>
      </c>
      <c r="H15" s="37">
        <v>100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179</v>
      </c>
      <c r="D16" s="20">
        <f t="shared" ref="D16:K16" si="2">SUM(D17:D23)</f>
        <v>363</v>
      </c>
      <c r="E16" s="20">
        <f t="shared" si="2"/>
        <v>294</v>
      </c>
      <c r="F16" s="21">
        <f t="shared" si="2"/>
        <v>353</v>
      </c>
      <c r="G16" s="20">
        <f t="shared" si="2"/>
        <v>648</v>
      </c>
      <c r="H16" s="22">
        <f t="shared" si="2"/>
        <v>45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179</v>
      </c>
      <c r="D18" s="33">
        <v>363</v>
      </c>
      <c r="E18" s="33">
        <v>294</v>
      </c>
      <c r="F18" s="32">
        <v>353</v>
      </c>
      <c r="G18" s="33">
        <v>648</v>
      </c>
      <c r="H18" s="34">
        <v>45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37406</v>
      </c>
      <c r="D26" s="46">
        <f t="shared" ref="D26:K26" si="3">+D4+D8+D16+D24</f>
        <v>59755</v>
      </c>
      <c r="E26" s="46">
        <f t="shared" si="3"/>
        <v>39105</v>
      </c>
      <c r="F26" s="47">
        <f t="shared" si="3"/>
        <v>59512</v>
      </c>
      <c r="G26" s="46">
        <f t="shared" si="3"/>
        <v>69512</v>
      </c>
      <c r="H26" s="48">
        <f t="shared" si="3"/>
        <v>68732</v>
      </c>
      <c r="I26" s="46">
        <f t="shared" si="3"/>
        <v>53827</v>
      </c>
      <c r="J26" s="46">
        <f t="shared" si="3"/>
        <v>42915</v>
      </c>
      <c r="K26" s="46">
        <f t="shared" si="3"/>
        <v>45190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1492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1492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9555</v>
      </c>
      <c r="F9" s="72">
        <f t="shared" ref="F9:M9" si="1">F10+F19</f>
        <v>14212</v>
      </c>
      <c r="G9" s="72">
        <f t="shared" si="1"/>
        <v>9246</v>
      </c>
      <c r="H9" s="73">
        <f t="shared" si="1"/>
        <v>8567</v>
      </c>
      <c r="I9" s="72">
        <f t="shared" si="1"/>
        <v>8567</v>
      </c>
      <c r="J9" s="74">
        <f t="shared" si="1"/>
        <v>8567</v>
      </c>
      <c r="K9" s="72">
        <f t="shared" si="1"/>
        <v>9004</v>
      </c>
      <c r="L9" s="72">
        <f t="shared" si="1"/>
        <v>9445</v>
      </c>
      <c r="M9" s="72">
        <f t="shared" si="1"/>
        <v>9946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9555</v>
      </c>
      <c r="F10" s="100">
        <f t="shared" ref="F10:M10" si="2">SUM(F11:F13)</f>
        <v>14212</v>
      </c>
      <c r="G10" s="100">
        <f t="shared" si="2"/>
        <v>9246</v>
      </c>
      <c r="H10" s="101">
        <f t="shared" si="2"/>
        <v>8567</v>
      </c>
      <c r="I10" s="100">
        <f t="shared" si="2"/>
        <v>8567</v>
      </c>
      <c r="J10" s="102">
        <f t="shared" si="2"/>
        <v>8567</v>
      </c>
      <c r="K10" s="100">
        <f t="shared" si="2"/>
        <v>9004</v>
      </c>
      <c r="L10" s="100">
        <f t="shared" si="2"/>
        <v>9445</v>
      </c>
      <c r="M10" s="100">
        <f t="shared" si="2"/>
        <v>9946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9555</v>
      </c>
      <c r="F11" s="79">
        <v>14212</v>
      </c>
      <c r="G11" s="79">
        <v>9246</v>
      </c>
      <c r="H11" s="80">
        <v>8567</v>
      </c>
      <c r="I11" s="79">
        <v>8567</v>
      </c>
      <c r="J11" s="81">
        <v>8567</v>
      </c>
      <c r="K11" s="79">
        <v>9004</v>
      </c>
      <c r="L11" s="79">
        <v>9445</v>
      </c>
      <c r="M11" s="79">
        <v>9946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2937</v>
      </c>
      <c r="F15" s="79">
        <v>0</v>
      </c>
      <c r="G15" s="79">
        <v>3246</v>
      </c>
      <c r="H15" s="80">
        <v>5555</v>
      </c>
      <c r="I15" s="79">
        <v>5555</v>
      </c>
      <c r="J15" s="81">
        <v>5555</v>
      </c>
      <c r="K15" s="79">
        <v>5838</v>
      </c>
      <c r="L15" s="79">
        <v>6123</v>
      </c>
      <c r="M15" s="81">
        <v>6448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1173</v>
      </c>
      <c r="F16" s="86">
        <v>14212</v>
      </c>
      <c r="G16" s="86">
        <v>1297</v>
      </c>
      <c r="H16" s="87">
        <v>797</v>
      </c>
      <c r="I16" s="86">
        <v>797</v>
      </c>
      <c r="J16" s="88">
        <v>797</v>
      </c>
      <c r="K16" s="86">
        <v>838</v>
      </c>
      <c r="L16" s="86">
        <v>879</v>
      </c>
      <c r="M16" s="88">
        <v>926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5445</v>
      </c>
      <c r="F17" s="86">
        <v>0</v>
      </c>
      <c r="G17" s="86">
        <v>4552</v>
      </c>
      <c r="H17" s="87">
        <v>3641</v>
      </c>
      <c r="I17" s="86">
        <v>3641</v>
      </c>
      <c r="J17" s="88">
        <v>3641</v>
      </c>
      <c r="K17" s="86">
        <v>3754</v>
      </c>
      <c r="L17" s="86">
        <v>3801</v>
      </c>
      <c r="M17" s="88">
        <v>3854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9395</v>
      </c>
      <c r="H29" s="73">
        <v>8644</v>
      </c>
      <c r="I29" s="72">
        <v>8644</v>
      </c>
      <c r="J29" s="74">
        <v>8644</v>
      </c>
      <c r="K29" s="72">
        <v>9085</v>
      </c>
      <c r="L29" s="72">
        <v>9530</v>
      </c>
      <c r="M29" s="72">
        <v>10035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146</v>
      </c>
      <c r="F31" s="131">
        <f t="shared" ref="F31:M31" si="4">SUM(F32:F34)</f>
        <v>1978</v>
      </c>
      <c r="G31" s="131">
        <f t="shared" si="4"/>
        <v>1948</v>
      </c>
      <c r="H31" s="132">
        <f t="shared" si="4"/>
        <v>797</v>
      </c>
      <c r="I31" s="131">
        <f t="shared" si="4"/>
        <v>797</v>
      </c>
      <c r="J31" s="133">
        <f t="shared" si="4"/>
        <v>797</v>
      </c>
      <c r="K31" s="131">
        <f t="shared" si="4"/>
        <v>838</v>
      </c>
      <c r="L31" s="131">
        <f t="shared" si="4"/>
        <v>879</v>
      </c>
      <c r="M31" s="131">
        <f t="shared" si="4"/>
        <v>926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146</v>
      </c>
      <c r="F32" s="79">
        <v>1978</v>
      </c>
      <c r="G32" s="79">
        <v>1948</v>
      </c>
      <c r="H32" s="80">
        <v>797</v>
      </c>
      <c r="I32" s="79">
        <v>797</v>
      </c>
      <c r="J32" s="81">
        <v>797</v>
      </c>
      <c r="K32" s="79">
        <v>838</v>
      </c>
      <c r="L32" s="79">
        <v>879</v>
      </c>
      <c r="M32" s="79">
        <v>926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3009</v>
      </c>
      <c r="F36" s="72">
        <f t="shared" ref="F36:M36" si="5">SUM(F37:F38)</f>
        <v>2459</v>
      </c>
      <c r="G36" s="72">
        <f t="shared" si="5"/>
        <v>1333</v>
      </c>
      <c r="H36" s="73">
        <f t="shared" si="5"/>
        <v>1500</v>
      </c>
      <c r="I36" s="72">
        <f t="shared" si="5"/>
        <v>1500</v>
      </c>
      <c r="J36" s="74">
        <f t="shared" si="5"/>
        <v>1500</v>
      </c>
      <c r="K36" s="72">
        <f t="shared" si="5"/>
        <v>1577</v>
      </c>
      <c r="L36" s="72">
        <f t="shared" si="5"/>
        <v>1654</v>
      </c>
      <c r="M36" s="72">
        <f t="shared" si="5"/>
        <v>1742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3009</v>
      </c>
      <c r="F38" s="93">
        <v>2459</v>
      </c>
      <c r="G38" s="93">
        <v>1333</v>
      </c>
      <c r="H38" s="94">
        <v>1500</v>
      </c>
      <c r="I38" s="93">
        <v>1500</v>
      </c>
      <c r="J38" s="95">
        <v>1500</v>
      </c>
      <c r="K38" s="93">
        <v>1577</v>
      </c>
      <c r="L38" s="93">
        <v>1654</v>
      </c>
      <c r="M38" s="93">
        <v>1742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3581</v>
      </c>
      <c r="G39" s="72">
        <v>3858</v>
      </c>
      <c r="H39" s="73">
        <v>760</v>
      </c>
      <c r="I39" s="72">
        <v>760</v>
      </c>
      <c r="J39" s="74">
        <v>760</v>
      </c>
      <c r="K39" s="72">
        <v>799</v>
      </c>
      <c r="L39" s="72">
        <v>838</v>
      </c>
      <c r="M39" s="72">
        <v>882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14202</v>
      </c>
      <c r="F40" s="46">
        <f t="shared" ref="F40:M40" si="6">F4+F9+F21+F29+F31+F36+F39</f>
        <v>22230</v>
      </c>
      <c r="G40" s="46">
        <f t="shared" si="6"/>
        <v>25780</v>
      </c>
      <c r="H40" s="47">
        <f t="shared" si="6"/>
        <v>20268</v>
      </c>
      <c r="I40" s="46">
        <f t="shared" si="6"/>
        <v>20268</v>
      </c>
      <c r="J40" s="48">
        <f t="shared" si="6"/>
        <v>20268</v>
      </c>
      <c r="K40" s="46">
        <f t="shared" si="6"/>
        <v>21303</v>
      </c>
      <c r="L40" s="46">
        <f t="shared" si="6"/>
        <v>22346</v>
      </c>
      <c r="M40" s="46">
        <f t="shared" si="6"/>
        <v>23531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1746722</v>
      </c>
      <c r="F4" s="72">
        <f t="shared" ref="F4:M4" si="0">F5+F8+F47</f>
        <v>2012645</v>
      </c>
      <c r="G4" s="72">
        <f t="shared" si="0"/>
        <v>2040013</v>
      </c>
      <c r="H4" s="73">
        <f t="shared" si="0"/>
        <v>2180792</v>
      </c>
      <c r="I4" s="72">
        <f t="shared" si="0"/>
        <v>2113884</v>
      </c>
      <c r="J4" s="74">
        <f t="shared" si="0"/>
        <v>2110514</v>
      </c>
      <c r="K4" s="72">
        <f t="shared" si="0"/>
        <v>2412185</v>
      </c>
      <c r="L4" s="72">
        <f t="shared" si="0"/>
        <v>2689971</v>
      </c>
      <c r="M4" s="72">
        <f t="shared" si="0"/>
        <v>2840474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710985</v>
      </c>
      <c r="F5" s="100">
        <f t="shared" ref="F5:M5" si="1">SUM(F6:F7)</f>
        <v>751720</v>
      </c>
      <c r="G5" s="100">
        <f t="shared" si="1"/>
        <v>770874</v>
      </c>
      <c r="H5" s="101">
        <f t="shared" si="1"/>
        <v>863158</v>
      </c>
      <c r="I5" s="100">
        <f t="shared" si="1"/>
        <v>813874</v>
      </c>
      <c r="J5" s="102">
        <f t="shared" si="1"/>
        <v>809821</v>
      </c>
      <c r="K5" s="100">
        <f t="shared" si="1"/>
        <v>893403</v>
      </c>
      <c r="L5" s="100">
        <f t="shared" si="1"/>
        <v>941753</v>
      </c>
      <c r="M5" s="100">
        <f t="shared" si="1"/>
        <v>991473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606706</v>
      </c>
      <c r="F6" s="79">
        <v>647128</v>
      </c>
      <c r="G6" s="79">
        <v>642488</v>
      </c>
      <c r="H6" s="80">
        <v>733054</v>
      </c>
      <c r="I6" s="79">
        <v>697862</v>
      </c>
      <c r="J6" s="81">
        <v>626979</v>
      </c>
      <c r="K6" s="79">
        <v>756389</v>
      </c>
      <c r="L6" s="79">
        <v>798034</v>
      </c>
      <c r="M6" s="79">
        <v>840880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104279</v>
      </c>
      <c r="F7" s="93">
        <v>104592</v>
      </c>
      <c r="G7" s="93">
        <v>128386</v>
      </c>
      <c r="H7" s="94">
        <v>130104</v>
      </c>
      <c r="I7" s="93">
        <v>116012</v>
      </c>
      <c r="J7" s="95">
        <v>182842</v>
      </c>
      <c r="K7" s="93">
        <v>137014</v>
      </c>
      <c r="L7" s="93">
        <v>143719</v>
      </c>
      <c r="M7" s="93">
        <v>150593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1034120</v>
      </c>
      <c r="F8" s="100">
        <f t="shared" ref="F8:M8" si="2">SUM(F9:F46)</f>
        <v>1260925</v>
      </c>
      <c r="G8" s="100">
        <f t="shared" si="2"/>
        <v>1269139</v>
      </c>
      <c r="H8" s="101">
        <f t="shared" si="2"/>
        <v>1317634</v>
      </c>
      <c r="I8" s="100">
        <f t="shared" si="2"/>
        <v>1300010</v>
      </c>
      <c r="J8" s="102">
        <f t="shared" si="2"/>
        <v>1300693</v>
      </c>
      <c r="K8" s="100">
        <f t="shared" si="2"/>
        <v>1518782</v>
      </c>
      <c r="L8" s="100">
        <f t="shared" si="2"/>
        <v>1748218</v>
      </c>
      <c r="M8" s="100">
        <f t="shared" si="2"/>
        <v>1849001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189</v>
      </c>
      <c r="F9" s="79">
        <v>225</v>
      </c>
      <c r="G9" s="79">
        <v>248</v>
      </c>
      <c r="H9" s="80">
        <v>66</v>
      </c>
      <c r="I9" s="79">
        <v>66</v>
      </c>
      <c r="J9" s="81">
        <v>66</v>
      </c>
      <c r="K9" s="79">
        <v>69</v>
      </c>
      <c r="L9" s="79">
        <v>63</v>
      </c>
      <c r="M9" s="79">
        <v>67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3866</v>
      </c>
      <c r="F10" s="86">
        <v>6220</v>
      </c>
      <c r="G10" s="86">
        <v>1853</v>
      </c>
      <c r="H10" s="87">
        <v>2810</v>
      </c>
      <c r="I10" s="86">
        <v>2810</v>
      </c>
      <c r="J10" s="88">
        <v>2810</v>
      </c>
      <c r="K10" s="86">
        <v>3047</v>
      </c>
      <c r="L10" s="86">
        <v>3172</v>
      </c>
      <c r="M10" s="86">
        <v>3340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5739</v>
      </c>
      <c r="F11" s="86">
        <v>6711</v>
      </c>
      <c r="G11" s="86">
        <v>658</v>
      </c>
      <c r="H11" s="87">
        <v>7837</v>
      </c>
      <c r="I11" s="86">
        <v>7817</v>
      </c>
      <c r="J11" s="88">
        <v>7810</v>
      </c>
      <c r="K11" s="86">
        <v>2061</v>
      </c>
      <c r="L11" s="86">
        <v>2076</v>
      </c>
      <c r="M11" s="86">
        <v>2171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6830</v>
      </c>
      <c r="F12" s="86">
        <v>8738</v>
      </c>
      <c r="G12" s="86">
        <v>8293</v>
      </c>
      <c r="H12" s="87">
        <v>12203</v>
      </c>
      <c r="I12" s="86">
        <v>12203</v>
      </c>
      <c r="J12" s="88">
        <v>9776</v>
      </c>
      <c r="K12" s="86">
        <v>12673</v>
      </c>
      <c r="L12" s="86">
        <v>13647</v>
      </c>
      <c r="M12" s="86">
        <v>13670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</v>
      </c>
      <c r="F13" s="86">
        <v>255</v>
      </c>
      <c r="G13" s="86">
        <v>1094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2659</v>
      </c>
      <c r="F14" s="86">
        <v>2436</v>
      </c>
      <c r="G14" s="86">
        <v>17674</v>
      </c>
      <c r="H14" s="87">
        <v>3374</v>
      </c>
      <c r="I14" s="86">
        <v>3094</v>
      </c>
      <c r="J14" s="88">
        <v>3516</v>
      </c>
      <c r="K14" s="86">
        <v>3196</v>
      </c>
      <c r="L14" s="86">
        <v>3333</v>
      </c>
      <c r="M14" s="86">
        <v>3491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16979</v>
      </c>
      <c r="F15" s="86">
        <v>18961</v>
      </c>
      <c r="G15" s="86">
        <v>2920</v>
      </c>
      <c r="H15" s="87">
        <v>16240</v>
      </c>
      <c r="I15" s="86">
        <v>16240</v>
      </c>
      <c r="J15" s="88">
        <v>16365</v>
      </c>
      <c r="K15" s="86">
        <v>11656</v>
      </c>
      <c r="L15" s="86">
        <v>12761</v>
      </c>
      <c r="M15" s="86">
        <v>13433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1726</v>
      </c>
      <c r="F16" s="86">
        <v>1583</v>
      </c>
      <c r="G16" s="86">
        <v>22626</v>
      </c>
      <c r="H16" s="87">
        <v>26872</v>
      </c>
      <c r="I16" s="86">
        <v>26872</v>
      </c>
      <c r="J16" s="88">
        <v>24802</v>
      </c>
      <c r="K16" s="86">
        <v>27313</v>
      </c>
      <c r="L16" s="86">
        <v>28491</v>
      </c>
      <c r="M16" s="86">
        <v>30002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44369</v>
      </c>
      <c r="F17" s="86">
        <v>79261</v>
      </c>
      <c r="G17" s="86">
        <v>35689</v>
      </c>
      <c r="H17" s="87">
        <v>36010</v>
      </c>
      <c r="I17" s="86">
        <v>39670</v>
      </c>
      <c r="J17" s="88">
        <v>36676</v>
      </c>
      <c r="K17" s="86">
        <v>37250</v>
      </c>
      <c r="L17" s="86">
        <v>39885</v>
      </c>
      <c r="M17" s="86">
        <v>41845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53907</v>
      </c>
      <c r="F18" s="86">
        <v>43908</v>
      </c>
      <c r="G18" s="86">
        <v>49933</v>
      </c>
      <c r="H18" s="87">
        <v>98019</v>
      </c>
      <c r="I18" s="86">
        <v>98019</v>
      </c>
      <c r="J18" s="88">
        <v>170123</v>
      </c>
      <c r="K18" s="86">
        <v>77808</v>
      </c>
      <c r="L18" s="86">
        <v>82717</v>
      </c>
      <c r="M18" s="86">
        <v>78569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69</v>
      </c>
      <c r="I19" s="86">
        <v>69</v>
      </c>
      <c r="J19" s="88">
        <v>69</v>
      </c>
      <c r="K19" s="86">
        <v>5031</v>
      </c>
      <c r="L19" s="86">
        <v>5697</v>
      </c>
      <c r="M19" s="86">
        <v>5997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256</v>
      </c>
      <c r="H20" s="87">
        <v>0</v>
      </c>
      <c r="I20" s="86">
        <v>0</v>
      </c>
      <c r="J20" s="88">
        <v>0</v>
      </c>
      <c r="K20" s="86">
        <v>0</v>
      </c>
      <c r="L20" s="86">
        <v>237</v>
      </c>
      <c r="M20" s="86">
        <v>250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2313</v>
      </c>
      <c r="F21" s="86">
        <v>4339</v>
      </c>
      <c r="G21" s="86">
        <v>7981</v>
      </c>
      <c r="H21" s="87">
        <v>3216</v>
      </c>
      <c r="I21" s="86">
        <v>3216</v>
      </c>
      <c r="J21" s="88">
        <v>3216</v>
      </c>
      <c r="K21" s="86">
        <v>3380</v>
      </c>
      <c r="L21" s="86">
        <v>6146</v>
      </c>
      <c r="M21" s="86">
        <v>6471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152255</v>
      </c>
      <c r="F22" s="86">
        <v>284025</v>
      </c>
      <c r="G22" s="86">
        <v>275176</v>
      </c>
      <c r="H22" s="87">
        <v>267496</v>
      </c>
      <c r="I22" s="86">
        <v>247057</v>
      </c>
      <c r="J22" s="88">
        <v>148812</v>
      </c>
      <c r="K22" s="86">
        <v>415593</v>
      </c>
      <c r="L22" s="86">
        <v>439156</v>
      </c>
      <c r="M22" s="86">
        <v>470626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5852</v>
      </c>
      <c r="F23" s="86">
        <v>6162</v>
      </c>
      <c r="G23" s="86">
        <v>51607</v>
      </c>
      <c r="H23" s="87">
        <v>47564</v>
      </c>
      <c r="I23" s="86">
        <v>47564</v>
      </c>
      <c r="J23" s="88">
        <v>71024</v>
      </c>
      <c r="K23" s="86">
        <v>50891</v>
      </c>
      <c r="L23" s="86">
        <v>48432</v>
      </c>
      <c r="M23" s="86">
        <v>50992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18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23306</v>
      </c>
      <c r="F25" s="86">
        <v>32933</v>
      </c>
      <c r="G25" s="86">
        <v>24962</v>
      </c>
      <c r="H25" s="87">
        <v>30114</v>
      </c>
      <c r="I25" s="86">
        <v>30114</v>
      </c>
      <c r="J25" s="88">
        <v>30114</v>
      </c>
      <c r="K25" s="86">
        <v>15340</v>
      </c>
      <c r="L25" s="86">
        <v>5407</v>
      </c>
      <c r="M25" s="86">
        <v>5268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29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4</v>
      </c>
      <c r="G28" s="86">
        <v>4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24</v>
      </c>
      <c r="F29" s="86">
        <v>204</v>
      </c>
      <c r="G29" s="86">
        <v>2366</v>
      </c>
      <c r="H29" s="87">
        <v>139</v>
      </c>
      <c r="I29" s="86">
        <v>139</v>
      </c>
      <c r="J29" s="88">
        <v>139</v>
      </c>
      <c r="K29" s="86">
        <v>143</v>
      </c>
      <c r="L29" s="86">
        <v>150</v>
      </c>
      <c r="M29" s="86">
        <v>158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6910</v>
      </c>
      <c r="F30" s="86">
        <v>10651</v>
      </c>
      <c r="G30" s="86">
        <v>5989</v>
      </c>
      <c r="H30" s="87">
        <v>9355</v>
      </c>
      <c r="I30" s="86">
        <v>9355</v>
      </c>
      <c r="J30" s="88">
        <v>9355</v>
      </c>
      <c r="K30" s="86">
        <v>13139</v>
      </c>
      <c r="L30" s="86">
        <v>14020</v>
      </c>
      <c r="M30" s="86">
        <v>14764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5842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5846</v>
      </c>
      <c r="F32" s="86">
        <v>10176</v>
      </c>
      <c r="G32" s="86">
        <v>2883</v>
      </c>
      <c r="H32" s="87">
        <v>8474</v>
      </c>
      <c r="I32" s="86">
        <v>8474</v>
      </c>
      <c r="J32" s="88">
        <v>8474</v>
      </c>
      <c r="K32" s="86">
        <v>10463</v>
      </c>
      <c r="L32" s="86">
        <v>10839</v>
      </c>
      <c r="M32" s="86">
        <v>11414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13</v>
      </c>
      <c r="G33" s="86">
        <v>9</v>
      </c>
      <c r="H33" s="87">
        <v>13</v>
      </c>
      <c r="I33" s="86">
        <v>13</v>
      </c>
      <c r="J33" s="88">
        <v>13</v>
      </c>
      <c r="K33" s="86">
        <v>15</v>
      </c>
      <c r="L33" s="86">
        <v>17</v>
      </c>
      <c r="M33" s="86">
        <v>18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220</v>
      </c>
      <c r="L34" s="86">
        <v>856</v>
      </c>
      <c r="M34" s="86">
        <v>901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140</v>
      </c>
      <c r="I35" s="86">
        <v>140</v>
      </c>
      <c r="J35" s="88">
        <v>140</v>
      </c>
      <c r="K35" s="86">
        <v>589</v>
      </c>
      <c r="L35" s="86">
        <v>702</v>
      </c>
      <c r="M35" s="86">
        <v>745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13</v>
      </c>
      <c r="F36" s="86">
        <v>32</v>
      </c>
      <c r="G36" s="86">
        <v>540</v>
      </c>
      <c r="H36" s="87">
        <v>1281</v>
      </c>
      <c r="I36" s="86">
        <v>1281</v>
      </c>
      <c r="J36" s="88">
        <v>726</v>
      </c>
      <c r="K36" s="86">
        <v>220</v>
      </c>
      <c r="L36" s="86">
        <v>80</v>
      </c>
      <c r="M36" s="86">
        <v>84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89654</v>
      </c>
      <c r="F37" s="86">
        <v>72271</v>
      </c>
      <c r="G37" s="86">
        <v>85360</v>
      </c>
      <c r="H37" s="87">
        <v>86593</v>
      </c>
      <c r="I37" s="86">
        <v>86243</v>
      </c>
      <c r="J37" s="88">
        <v>89831</v>
      </c>
      <c r="K37" s="86">
        <v>114039</v>
      </c>
      <c r="L37" s="86">
        <v>107228</v>
      </c>
      <c r="M37" s="86">
        <v>114191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9167</v>
      </c>
      <c r="F38" s="86">
        <v>10564</v>
      </c>
      <c r="G38" s="86">
        <v>9390</v>
      </c>
      <c r="H38" s="87">
        <v>7849</v>
      </c>
      <c r="I38" s="86">
        <v>7849</v>
      </c>
      <c r="J38" s="88">
        <v>8001</v>
      </c>
      <c r="K38" s="86">
        <v>7750</v>
      </c>
      <c r="L38" s="86">
        <v>9162</v>
      </c>
      <c r="M38" s="86">
        <v>9646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102442</v>
      </c>
      <c r="F39" s="86">
        <v>120994</v>
      </c>
      <c r="G39" s="86">
        <v>33694</v>
      </c>
      <c r="H39" s="87">
        <v>26358</v>
      </c>
      <c r="I39" s="86">
        <v>26358</v>
      </c>
      <c r="J39" s="88">
        <v>24410</v>
      </c>
      <c r="K39" s="86">
        <v>26931</v>
      </c>
      <c r="L39" s="86">
        <v>27132</v>
      </c>
      <c r="M39" s="86">
        <v>28566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92869</v>
      </c>
      <c r="F40" s="86">
        <v>95593</v>
      </c>
      <c r="G40" s="86">
        <v>105648</v>
      </c>
      <c r="H40" s="87">
        <v>106523</v>
      </c>
      <c r="I40" s="86">
        <v>82496</v>
      </c>
      <c r="J40" s="88">
        <v>83697</v>
      </c>
      <c r="K40" s="86">
        <v>157253</v>
      </c>
      <c r="L40" s="86">
        <v>350005</v>
      </c>
      <c r="M40" s="86">
        <v>368365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340697</v>
      </c>
      <c r="F41" s="86">
        <v>342264</v>
      </c>
      <c r="G41" s="86">
        <v>457726</v>
      </c>
      <c r="H41" s="87">
        <v>443396</v>
      </c>
      <c r="I41" s="86">
        <v>466396</v>
      </c>
      <c r="J41" s="88">
        <v>468747</v>
      </c>
      <c r="K41" s="86">
        <v>465301</v>
      </c>
      <c r="L41" s="86">
        <v>492201</v>
      </c>
      <c r="M41" s="86">
        <v>526284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42802</v>
      </c>
      <c r="F42" s="86">
        <v>56634</v>
      </c>
      <c r="G42" s="86">
        <v>40545</v>
      </c>
      <c r="H42" s="87">
        <v>26041</v>
      </c>
      <c r="I42" s="86">
        <v>25373</v>
      </c>
      <c r="J42" s="88">
        <v>28322</v>
      </c>
      <c r="K42" s="86">
        <v>27676</v>
      </c>
      <c r="L42" s="86">
        <v>23553</v>
      </c>
      <c r="M42" s="86">
        <v>25525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19480</v>
      </c>
      <c r="F43" s="86">
        <v>31778</v>
      </c>
      <c r="G43" s="86">
        <v>2944</v>
      </c>
      <c r="H43" s="87">
        <v>34179</v>
      </c>
      <c r="I43" s="86">
        <v>35679</v>
      </c>
      <c r="J43" s="88">
        <v>39618</v>
      </c>
      <c r="K43" s="86">
        <v>16338</v>
      </c>
      <c r="L43" s="86">
        <v>3633</v>
      </c>
      <c r="M43" s="86">
        <v>3806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2344</v>
      </c>
      <c r="F44" s="86">
        <v>12156</v>
      </c>
      <c r="G44" s="86">
        <v>14540</v>
      </c>
      <c r="H44" s="87">
        <v>14102</v>
      </c>
      <c r="I44" s="86">
        <v>14102</v>
      </c>
      <c r="J44" s="88">
        <v>12734</v>
      </c>
      <c r="K44" s="86">
        <v>12051</v>
      </c>
      <c r="L44" s="86">
        <v>16026</v>
      </c>
      <c r="M44" s="86">
        <v>16778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1857</v>
      </c>
      <c r="F45" s="86">
        <v>1805</v>
      </c>
      <c r="G45" s="86">
        <v>689</v>
      </c>
      <c r="H45" s="87">
        <v>1256</v>
      </c>
      <c r="I45" s="86">
        <v>1256</v>
      </c>
      <c r="J45" s="88">
        <v>1262</v>
      </c>
      <c r="K45" s="86">
        <v>1299</v>
      </c>
      <c r="L45" s="86">
        <v>1345</v>
      </c>
      <c r="M45" s="86">
        <v>1512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45</v>
      </c>
      <c r="I46" s="93">
        <v>45</v>
      </c>
      <c r="J46" s="95">
        <v>45</v>
      </c>
      <c r="K46" s="93">
        <v>47</v>
      </c>
      <c r="L46" s="93">
        <v>49</v>
      </c>
      <c r="M46" s="93">
        <v>52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1617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1494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123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470930</v>
      </c>
      <c r="F51" s="72">
        <f t="shared" ref="F51:M51" si="4">F52+F59+F62+F63+F64+F72+F73</f>
        <v>521047</v>
      </c>
      <c r="G51" s="72">
        <f t="shared" si="4"/>
        <v>549314</v>
      </c>
      <c r="H51" s="73">
        <f t="shared" si="4"/>
        <v>605680</v>
      </c>
      <c r="I51" s="72">
        <f t="shared" si="4"/>
        <v>633931</v>
      </c>
      <c r="J51" s="74">
        <f t="shared" si="4"/>
        <v>635956</v>
      </c>
      <c r="K51" s="72">
        <f t="shared" si="4"/>
        <v>642247</v>
      </c>
      <c r="L51" s="72">
        <f t="shared" si="4"/>
        <v>673080</v>
      </c>
      <c r="M51" s="72">
        <f t="shared" si="4"/>
        <v>711047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57725</v>
      </c>
      <c r="F52" s="79">
        <f t="shared" ref="F52:M52" si="5">F53+F56</f>
        <v>73963</v>
      </c>
      <c r="G52" s="79">
        <f t="shared" si="5"/>
        <v>76870</v>
      </c>
      <c r="H52" s="80">
        <f t="shared" si="5"/>
        <v>111886</v>
      </c>
      <c r="I52" s="79">
        <f t="shared" si="5"/>
        <v>140137</v>
      </c>
      <c r="J52" s="81">
        <f t="shared" si="5"/>
        <v>140542</v>
      </c>
      <c r="K52" s="79">
        <f t="shared" si="5"/>
        <v>118198</v>
      </c>
      <c r="L52" s="79">
        <f t="shared" si="5"/>
        <v>123636</v>
      </c>
      <c r="M52" s="79">
        <f t="shared" si="5"/>
        <v>130189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57725</v>
      </c>
      <c r="F56" s="100">
        <f t="shared" ref="F56:M56" si="7">SUM(F57:F58)</f>
        <v>73963</v>
      </c>
      <c r="G56" s="100">
        <f t="shared" si="7"/>
        <v>76870</v>
      </c>
      <c r="H56" s="101">
        <f t="shared" si="7"/>
        <v>111886</v>
      </c>
      <c r="I56" s="100">
        <f t="shared" si="7"/>
        <v>140137</v>
      </c>
      <c r="J56" s="102">
        <f t="shared" si="7"/>
        <v>140542</v>
      </c>
      <c r="K56" s="100">
        <f t="shared" si="7"/>
        <v>118198</v>
      </c>
      <c r="L56" s="100">
        <f t="shared" si="7"/>
        <v>123636</v>
      </c>
      <c r="M56" s="100">
        <f t="shared" si="7"/>
        <v>130189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57725</v>
      </c>
      <c r="F58" s="93">
        <v>73963</v>
      </c>
      <c r="G58" s="93">
        <v>76870</v>
      </c>
      <c r="H58" s="94">
        <v>111886</v>
      </c>
      <c r="I58" s="93">
        <v>140137</v>
      </c>
      <c r="J58" s="95">
        <v>140542</v>
      </c>
      <c r="K58" s="93">
        <v>118198</v>
      </c>
      <c r="L58" s="93">
        <v>123636</v>
      </c>
      <c r="M58" s="93">
        <v>130189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33</v>
      </c>
      <c r="F59" s="100">
        <f t="shared" ref="F59:M59" si="8">SUM(F60:F61)</f>
        <v>0</v>
      </c>
      <c r="G59" s="100">
        <f t="shared" si="8"/>
        <v>10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33</v>
      </c>
      <c r="F61" s="93">
        <v>0</v>
      </c>
      <c r="G61" s="93">
        <v>10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407448</v>
      </c>
      <c r="F64" s="93">
        <f t="shared" ref="F64:M64" si="9">F65+F68</f>
        <v>433607</v>
      </c>
      <c r="G64" s="93">
        <f t="shared" si="9"/>
        <v>464763</v>
      </c>
      <c r="H64" s="94">
        <f t="shared" si="9"/>
        <v>482576</v>
      </c>
      <c r="I64" s="93">
        <f t="shared" si="9"/>
        <v>482576</v>
      </c>
      <c r="J64" s="95">
        <f t="shared" si="9"/>
        <v>482750</v>
      </c>
      <c r="K64" s="93">
        <f t="shared" si="9"/>
        <v>512265</v>
      </c>
      <c r="L64" s="93">
        <f t="shared" si="9"/>
        <v>537116</v>
      </c>
      <c r="M64" s="93">
        <f t="shared" si="9"/>
        <v>567877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407448</v>
      </c>
      <c r="F65" s="100">
        <f t="shared" ref="F65:M65" si="10">SUM(F66:F67)</f>
        <v>433607</v>
      </c>
      <c r="G65" s="100">
        <f t="shared" si="10"/>
        <v>464267</v>
      </c>
      <c r="H65" s="101">
        <f t="shared" si="10"/>
        <v>482576</v>
      </c>
      <c r="I65" s="100">
        <f t="shared" si="10"/>
        <v>482576</v>
      </c>
      <c r="J65" s="102">
        <f t="shared" si="10"/>
        <v>482750</v>
      </c>
      <c r="K65" s="100">
        <f t="shared" si="10"/>
        <v>512265</v>
      </c>
      <c r="L65" s="100">
        <f t="shared" si="10"/>
        <v>537116</v>
      </c>
      <c r="M65" s="100">
        <f t="shared" si="10"/>
        <v>567877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407448</v>
      </c>
      <c r="F67" s="93">
        <v>433607</v>
      </c>
      <c r="G67" s="93">
        <v>464267</v>
      </c>
      <c r="H67" s="94">
        <v>482576</v>
      </c>
      <c r="I67" s="93">
        <v>482576</v>
      </c>
      <c r="J67" s="95">
        <v>482750</v>
      </c>
      <c r="K67" s="93">
        <v>512265</v>
      </c>
      <c r="L67" s="93">
        <v>537116</v>
      </c>
      <c r="M67" s="95">
        <v>567877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496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496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98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5626</v>
      </c>
      <c r="F73" s="86">
        <f t="shared" ref="F73:M73" si="12">SUM(F74:F75)</f>
        <v>13477</v>
      </c>
      <c r="G73" s="86">
        <f t="shared" si="12"/>
        <v>7671</v>
      </c>
      <c r="H73" s="87">
        <f t="shared" si="12"/>
        <v>11218</v>
      </c>
      <c r="I73" s="86">
        <f t="shared" si="12"/>
        <v>11218</v>
      </c>
      <c r="J73" s="88">
        <f t="shared" si="12"/>
        <v>12664</v>
      </c>
      <c r="K73" s="86">
        <f t="shared" si="12"/>
        <v>11784</v>
      </c>
      <c r="L73" s="86">
        <f t="shared" si="12"/>
        <v>12328</v>
      </c>
      <c r="M73" s="86">
        <f t="shared" si="12"/>
        <v>12981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1448</v>
      </c>
      <c r="F74" s="79">
        <v>4025</v>
      </c>
      <c r="G74" s="79">
        <v>1973</v>
      </c>
      <c r="H74" s="80">
        <v>750</v>
      </c>
      <c r="I74" s="79">
        <v>750</v>
      </c>
      <c r="J74" s="81">
        <v>2736</v>
      </c>
      <c r="K74" s="79">
        <v>778</v>
      </c>
      <c r="L74" s="79">
        <v>816</v>
      </c>
      <c r="M74" s="79">
        <v>859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4178</v>
      </c>
      <c r="F75" s="93">
        <v>9452</v>
      </c>
      <c r="G75" s="93">
        <v>5698</v>
      </c>
      <c r="H75" s="94">
        <v>10468</v>
      </c>
      <c r="I75" s="93">
        <v>10468</v>
      </c>
      <c r="J75" s="95">
        <v>9928</v>
      </c>
      <c r="K75" s="93">
        <v>11006</v>
      </c>
      <c r="L75" s="93">
        <v>11512</v>
      </c>
      <c r="M75" s="93">
        <v>12122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573639</v>
      </c>
      <c r="F77" s="72">
        <f t="shared" ref="F77:M77" si="13">F78+F81+F84+F85+F86+F87+F88</f>
        <v>998355</v>
      </c>
      <c r="G77" s="72">
        <f t="shared" si="13"/>
        <v>931253</v>
      </c>
      <c r="H77" s="73">
        <f t="shared" si="13"/>
        <v>1184600</v>
      </c>
      <c r="I77" s="72">
        <f t="shared" si="13"/>
        <v>1205395</v>
      </c>
      <c r="J77" s="74">
        <f t="shared" si="13"/>
        <v>1206056</v>
      </c>
      <c r="K77" s="72">
        <f t="shared" si="13"/>
        <v>1139205</v>
      </c>
      <c r="L77" s="72">
        <f t="shared" si="13"/>
        <v>1237912</v>
      </c>
      <c r="M77" s="72">
        <f t="shared" si="13"/>
        <v>1236440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539979</v>
      </c>
      <c r="F78" s="100">
        <f t="shared" ref="F78:M78" si="14">SUM(F79:F80)</f>
        <v>956074</v>
      </c>
      <c r="G78" s="100">
        <f t="shared" si="14"/>
        <v>910660</v>
      </c>
      <c r="H78" s="101">
        <f t="shared" si="14"/>
        <v>1147859</v>
      </c>
      <c r="I78" s="100">
        <f t="shared" si="14"/>
        <v>1141574</v>
      </c>
      <c r="J78" s="102">
        <f t="shared" si="14"/>
        <v>1164041</v>
      </c>
      <c r="K78" s="100">
        <f t="shared" si="14"/>
        <v>1112378</v>
      </c>
      <c r="L78" s="100">
        <f t="shared" si="14"/>
        <v>1209668</v>
      </c>
      <c r="M78" s="100">
        <f t="shared" si="14"/>
        <v>1206645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963</v>
      </c>
      <c r="F79" s="79">
        <v>0</v>
      </c>
      <c r="G79" s="79">
        <v>742</v>
      </c>
      <c r="H79" s="80">
        <v>0</v>
      </c>
      <c r="I79" s="79">
        <v>4050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539016</v>
      </c>
      <c r="F80" s="93">
        <v>956074</v>
      </c>
      <c r="G80" s="93">
        <v>909918</v>
      </c>
      <c r="H80" s="94">
        <v>1147859</v>
      </c>
      <c r="I80" s="93">
        <v>1137524</v>
      </c>
      <c r="J80" s="95">
        <v>1164041</v>
      </c>
      <c r="K80" s="93">
        <v>1112378</v>
      </c>
      <c r="L80" s="93">
        <v>1209668</v>
      </c>
      <c r="M80" s="93">
        <v>1206645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33639</v>
      </c>
      <c r="F81" s="86">
        <f t="shared" ref="F81:M81" si="15">SUM(F82:F83)</f>
        <v>42281</v>
      </c>
      <c r="G81" s="86">
        <f t="shared" si="15"/>
        <v>20593</v>
      </c>
      <c r="H81" s="87">
        <f t="shared" si="15"/>
        <v>36741</v>
      </c>
      <c r="I81" s="86">
        <f t="shared" si="15"/>
        <v>63821</v>
      </c>
      <c r="J81" s="88">
        <f t="shared" si="15"/>
        <v>42015</v>
      </c>
      <c r="K81" s="86">
        <f t="shared" si="15"/>
        <v>26827</v>
      </c>
      <c r="L81" s="86">
        <f t="shared" si="15"/>
        <v>28244</v>
      </c>
      <c r="M81" s="86">
        <f t="shared" si="15"/>
        <v>29795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16143</v>
      </c>
      <c r="F82" s="79">
        <v>8779</v>
      </c>
      <c r="G82" s="79">
        <v>0</v>
      </c>
      <c r="H82" s="80">
        <v>0</v>
      </c>
      <c r="I82" s="79">
        <v>65</v>
      </c>
      <c r="J82" s="81">
        <v>7334</v>
      </c>
      <c r="K82" s="79">
        <v>0</v>
      </c>
      <c r="L82" s="79">
        <v>0</v>
      </c>
      <c r="M82" s="79">
        <v>86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17496</v>
      </c>
      <c r="F83" s="93">
        <v>33502</v>
      </c>
      <c r="G83" s="93">
        <v>20593</v>
      </c>
      <c r="H83" s="94">
        <v>36741</v>
      </c>
      <c r="I83" s="93">
        <v>63756</v>
      </c>
      <c r="J83" s="95">
        <v>34681</v>
      </c>
      <c r="K83" s="93">
        <v>26827</v>
      </c>
      <c r="L83" s="93">
        <v>28244</v>
      </c>
      <c r="M83" s="93">
        <v>29709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21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2595</v>
      </c>
      <c r="G90" s="72">
        <v>2502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2791291</v>
      </c>
      <c r="F92" s="46">
        <f t="shared" ref="F92:M92" si="16">F4+F51+F77+F90</f>
        <v>3534642</v>
      </c>
      <c r="G92" s="46">
        <f t="shared" si="16"/>
        <v>3523082</v>
      </c>
      <c r="H92" s="47">
        <f t="shared" si="16"/>
        <v>3971072</v>
      </c>
      <c r="I92" s="46">
        <f t="shared" si="16"/>
        <v>3953210</v>
      </c>
      <c r="J92" s="48">
        <f t="shared" si="16"/>
        <v>3952526</v>
      </c>
      <c r="K92" s="46">
        <f t="shared" si="16"/>
        <v>4193637</v>
      </c>
      <c r="L92" s="46">
        <f t="shared" si="16"/>
        <v>4600963</v>
      </c>
      <c r="M92" s="46">
        <f t="shared" si="16"/>
        <v>4787961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293910</v>
      </c>
      <c r="F4" s="72">
        <f t="shared" ref="F4:M4" si="0">F5+F8+F47</f>
        <v>383544</v>
      </c>
      <c r="G4" s="72">
        <f t="shared" si="0"/>
        <v>336055</v>
      </c>
      <c r="H4" s="73">
        <f t="shared" si="0"/>
        <v>219877</v>
      </c>
      <c r="I4" s="72">
        <f t="shared" si="0"/>
        <v>217205</v>
      </c>
      <c r="J4" s="74">
        <f t="shared" si="0"/>
        <v>221764</v>
      </c>
      <c r="K4" s="72">
        <f t="shared" si="0"/>
        <v>232274</v>
      </c>
      <c r="L4" s="72">
        <f t="shared" si="0"/>
        <v>244984</v>
      </c>
      <c r="M4" s="72">
        <f t="shared" si="0"/>
        <v>257937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191733</v>
      </c>
      <c r="F5" s="100">
        <f t="shared" ref="F5:M5" si="1">SUM(F6:F7)</f>
        <v>200937</v>
      </c>
      <c r="G5" s="100">
        <f t="shared" si="1"/>
        <v>222327</v>
      </c>
      <c r="H5" s="101">
        <f t="shared" si="1"/>
        <v>147797</v>
      </c>
      <c r="I5" s="100">
        <f t="shared" si="1"/>
        <v>145908</v>
      </c>
      <c r="J5" s="102">
        <f t="shared" si="1"/>
        <v>151433</v>
      </c>
      <c r="K5" s="100">
        <f t="shared" si="1"/>
        <v>157251</v>
      </c>
      <c r="L5" s="100">
        <f t="shared" si="1"/>
        <v>165743</v>
      </c>
      <c r="M5" s="100">
        <f t="shared" si="1"/>
        <v>174527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162808</v>
      </c>
      <c r="F6" s="79">
        <v>176148</v>
      </c>
      <c r="G6" s="79">
        <v>196214</v>
      </c>
      <c r="H6" s="80">
        <v>128458</v>
      </c>
      <c r="I6" s="79">
        <v>126916</v>
      </c>
      <c r="J6" s="81">
        <v>128993</v>
      </c>
      <c r="K6" s="79">
        <v>136805</v>
      </c>
      <c r="L6" s="79">
        <v>144193</v>
      </c>
      <c r="M6" s="79">
        <v>151835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28925</v>
      </c>
      <c r="F7" s="93">
        <v>24789</v>
      </c>
      <c r="G7" s="93">
        <v>26113</v>
      </c>
      <c r="H7" s="94">
        <v>19339</v>
      </c>
      <c r="I7" s="93">
        <v>18992</v>
      </c>
      <c r="J7" s="95">
        <v>22440</v>
      </c>
      <c r="K7" s="93">
        <v>20446</v>
      </c>
      <c r="L7" s="93">
        <v>21550</v>
      </c>
      <c r="M7" s="93">
        <v>22692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102177</v>
      </c>
      <c r="F8" s="100">
        <f t="shared" ref="F8:M8" si="2">SUM(F9:F46)</f>
        <v>182607</v>
      </c>
      <c r="G8" s="100">
        <f t="shared" si="2"/>
        <v>113728</v>
      </c>
      <c r="H8" s="101">
        <f t="shared" si="2"/>
        <v>72080</v>
      </c>
      <c r="I8" s="100">
        <f t="shared" si="2"/>
        <v>71297</v>
      </c>
      <c r="J8" s="102">
        <f t="shared" si="2"/>
        <v>70331</v>
      </c>
      <c r="K8" s="100">
        <f t="shared" si="2"/>
        <v>75023</v>
      </c>
      <c r="L8" s="100">
        <f t="shared" si="2"/>
        <v>79241</v>
      </c>
      <c r="M8" s="100">
        <f t="shared" si="2"/>
        <v>83410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189</v>
      </c>
      <c r="F9" s="79">
        <v>225</v>
      </c>
      <c r="G9" s="79">
        <v>136</v>
      </c>
      <c r="H9" s="80">
        <v>11</v>
      </c>
      <c r="I9" s="79">
        <v>11</v>
      </c>
      <c r="J9" s="81">
        <v>11</v>
      </c>
      <c r="K9" s="79">
        <v>12</v>
      </c>
      <c r="L9" s="79">
        <v>13</v>
      </c>
      <c r="M9" s="79">
        <v>14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3258</v>
      </c>
      <c r="F10" s="86">
        <v>5426</v>
      </c>
      <c r="G10" s="86">
        <v>1429</v>
      </c>
      <c r="H10" s="87">
        <v>1660</v>
      </c>
      <c r="I10" s="86">
        <v>1660</v>
      </c>
      <c r="J10" s="88">
        <v>1660</v>
      </c>
      <c r="K10" s="86">
        <v>1744</v>
      </c>
      <c r="L10" s="86">
        <v>1829</v>
      </c>
      <c r="M10" s="86">
        <v>1926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350</v>
      </c>
      <c r="F11" s="86">
        <v>497</v>
      </c>
      <c r="G11" s="86">
        <v>225</v>
      </c>
      <c r="H11" s="87">
        <v>781</v>
      </c>
      <c r="I11" s="86">
        <v>781</v>
      </c>
      <c r="J11" s="88">
        <v>777</v>
      </c>
      <c r="K11" s="86">
        <v>826</v>
      </c>
      <c r="L11" s="86">
        <v>860</v>
      </c>
      <c r="M11" s="86">
        <v>906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6766</v>
      </c>
      <c r="F12" s="86">
        <v>8738</v>
      </c>
      <c r="G12" s="86">
        <v>8278</v>
      </c>
      <c r="H12" s="87">
        <v>12203</v>
      </c>
      <c r="I12" s="86">
        <v>12203</v>
      </c>
      <c r="J12" s="88">
        <v>9776</v>
      </c>
      <c r="K12" s="86">
        <v>12673</v>
      </c>
      <c r="L12" s="86">
        <v>13647</v>
      </c>
      <c r="M12" s="86">
        <v>14020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255</v>
      </c>
      <c r="G13" s="86">
        <v>787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763</v>
      </c>
      <c r="F14" s="86">
        <v>946</v>
      </c>
      <c r="G14" s="86">
        <v>1132</v>
      </c>
      <c r="H14" s="87">
        <v>1737</v>
      </c>
      <c r="I14" s="86">
        <v>1457</v>
      </c>
      <c r="J14" s="88">
        <v>1909</v>
      </c>
      <c r="K14" s="86">
        <v>1822</v>
      </c>
      <c r="L14" s="86">
        <v>1919</v>
      </c>
      <c r="M14" s="86">
        <v>2021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9482</v>
      </c>
      <c r="F15" s="86">
        <v>17561</v>
      </c>
      <c r="G15" s="86">
        <v>1809</v>
      </c>
      <c r="H15" s="87">
        <v>1753</v>
      </c>
      <c r="I15" s="86">
        <v>1753</v>
      </c>
      <c r="J15" s="88">
        <v>1891</v>
      </c>
      <c r="K15" s="86">
        <v>1843</v>
      </c>
      <c r="L15" s="86">
        <v>1924</v>
      </c>
      <c r="M15" s="86">
        <v>2026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1484</v>
      </c>
      <c r="F16" s="86">
        <v>1552</v>
      </c>
      <c r="G16" s="86">
        <v>1507</v>
      </c>
      <c r="H16" s="87">
        <v>1245</v>
      </c>
      <c r="I16" s="86">
        <v>1245</v>
      </c>
      <c r="J16" s="88">
        <v>1245</v>
      </c>
      <c r="K16" s="86">
        <v>1308</v>
      </c>
      <c r="L16" s="86">
        <v>1372</v>
      </c>
      <c r="M16" s="86">
        <v>1445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1603</v>
      </c>
      <c r="F17" s="86">
        <v>2446</v>
      </c>
      <c r="G17" s="86">
        <v>1747</v>
      </c>
      <c r="H17" s="87">
        <v>24</v>
      </c>
      <c r="I17" s="86">
        <v>24</v>
      </c>
      <c r="J17" s="88">
        <v>24</v>
      </c>
      <c r="K17" s="86">
        <v>25</v>
      </c>
      <c r="L17" s="86">
        <v>26</v>
      </c>
      <c r="M17" s="86">
        <v>27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2254</v>
      </c>
      <c r="F21" s="86">
        <v>4215</v>
      </c>
      <c r="G21" s="86">
        <v>5741</v>
      </c>
      <c r="H21" s="87">
        <v>3000</v>
      </c>
      <c r="I21" s="86">
        <v>3000</v>
      </c>
      <c r="J21" s="88">
        <v>3000</v>
      </c>
      <c r="K21" s="86">
        <v>3153</v>
      </c>
      <c r="L21" s="86">
        <v>3307</v>
      </c>
      <c r="M21" s="86">
        <v>3482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10017</v>
      </c>
      <c r="F22" s="86">
        <v>11714</v>
      </c>
      <c r="G22" s="86">
        <v>1038</v>
      </c>
      <c r="H22" s="87">
        <v>1298</v>
      </c>
      <c r="I22" s="86">
        <v>1298</v>
      </c>
      <c r="J22" s="88">
        <v>1298</v>
      </c>
      <c r="K22" s="86">
        <v>1364</v>
      </c>
      <c r="L22" s="86">
        <v>1432</v>
      </c>
      <c r="M22" s="86">
        <v>1507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</v>
      </c>
      <c r="F23" s="86">
        <v>89</v>
      </c>
      <c r="G23" s="86">
        <v>9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12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23303</v>
      </c>
      <c r="F25" s="86">
        <v>32933</v>
      </c>
      <c r="G25" s="86">
        <v>24497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161</v>
      </c>
      <c r="G29" s="86">
        <v>103</v>
      </c>
      <c r="H29" s="87">
        <v>121</v>
      </c>
      <c r="I29" s="86">
        <v>121</v>
      </c>
      <c r="J29" s="88">
        <v>121</v>
      </c>
      <c r="K29" s="86">
        <v>124</v>
      </c>
      <c r="L29" s="86">
        <v>130</v>
      </c>
      <c r="M29" s="86">
        <v>137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</v>
      </c>
      <c r="G30" s="86">
        <v>28</v>
      </c>
      <c r="H30" s="87">
        <v>87</v>
      </c>
      <c r="I30" s="86">
        <v>87</v>
      </c>
      <c r="J30" s="88">
        <v>87</v>
      </c>
      <c r="K30" s="86">
        <v>89</v>
      </c>
      <c r="L30" s="86">
        <v>93</v>
      </c>
      <c r="M30" s="86">
        <v>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1565</v>
      </c>
      <c r="F32" s="86">
        <v>2082</v>
      </c>
      <c r="G32" s="86">
        <v>590</v>
      </c>
      <c r="H32" s="87">
        <v>782</v>
      </c>
      <c r="I32" s="86">
        <v>782</v>
      </c>
      <c r="J32" s="88">
        <v>782</v>
      </c>
      <c r="K32" s="86">
        <v>822</v>
      </c>
      <c r="L32" s="86">
        <v>620</v>
      </c>
      <c r="M32" s="86">
        <v>653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1594</v>
      </c>
      <c r="F37" s="86">
        <v>2020</v>
      </c>
      <c r="G37" s="86">
        <v>1473</v>
      </c>
      <c r="H37" s="87">
        <v>1666</v>
      </c>
      <c r="I37" s="86">
        <v>1666</v>
      </c>
      <c r="J37" s="88">
        <v>1589</v>
      </c>
      <c r="K37" s="86">
        <v>1751</v>
      </c>
      <c r="L37" s="86">
        <v>1138</v>
      </c>
      <c r="M37" s="86">
        <v>1199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6093</v>
      </c>
      <c r="F38" s="86">
        <v>7559</v>
      </c>
      <c r="G38" s="86">
        <v>6729</v>
      </c>
      <c r="H38" s="87">
        <v>5325</v>
      </c>
      <c r="I38" s="86">
        <v>5325</v>
      </c>
      <c r="J38" s="88">
        <v>5325</v>
      </c>
      <c r="K38" s="86">
        <v>5601</v>
      </c>
      <c r="L38" s="86">
        <v>6966</v>
      </c>
      <c r="M38" s="86">
        <v>7335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2026</v>
      </c>
      <c r="F39" s="86">
        <v>3698</v>
      </c>
      <c r="G39" s="86">
        <v>2532</v>
      </c>
      <c r="H39" s="87">
        <v>2775</v>
      </c>
      <c r="I39" s="86">
        <v>2775</v>
      </c>
      <c r="J39" s="88">
        <v>2775</v>
      </c>
      <c r="K39" s="86">
        <v>2917</v>
      </c>
      <c r="L39" s="86">
        <v>1909</v>
      </c>
      <c r="M39" s="86">
        <v>2010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9423</v>
      </c>
      <c r="F40" s="86">
        <v>42628</v>
      </c>
      <c r="G40" s="86">
        <v>22053</v>
      </c>
      <c r="H40" s="87">
        <v>8608</v>
      </c>
      <c r="I40" s="86">
        <v>8608</v>
      </c>
      <c r="J40" s="88">
        <v>9038</v>
      </c>
      <c r="K40" s="86">
        <v>12047</v>
      </c>
      <c r="L40" s="86">
        <v>17032</v>
      </c>
      <c r="M40" s="86">
        <v>17529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3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15941</v>
      </c>
      <c r="F42" s="86">
        <v>20742</v>
      </c>
      <c r="G42" s="86">
        <v>18147</v>
      </c>
      <c r="H42" s="87">
        <v>16187</v>
      </c>
      <c r="I42" s="86">
        <v>15684</v>
      </c>
      <c r="J42" s="88">
        <v>17395</v>
      </c>
      <c r="K42" s="86">
        <v>16453</v>
      </c>
      <c r="L42" s="86">
        <v>10773</v>
      </c>
      <c r="M42" s="86">
        <v>12055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4449</v>
      </c>
      <c r="F43" s="86">
        <v>6680</v>
      </c>
      <c r="G43" s="86">
        <v>1213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584</v>
      </c>
      <c r="F44" s="86">
        <v>9769</v>
      </c>
      <c r="G44" s="86">
        <v>12212</v>
      </c>
      <c r="H44" s="87">
        <v>12304</v>
      </c>
      <c r="I44" s="86">
        <v>12304</v>
      </c>
      <c r="J44" s="88">
        <v>10913</v>
      </c>
      <c r="K44" s="86">
        <v>9931</v>
      </c>
      <c r="L44" s="86">
        <v>13705</v>
      </c>
      <c r="M44" s="86">
        <v>14335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975</v>
      </c>
      <c r="F45" s="86">
        <v>667</v>
      </c>
      <c r="G45" s="86">
        <v>310</v>
      </c>
      <c r="H45" s="87">
        <v>513</v>
      </c>
      <c r="I45" s="86">
        <v>513</v>
      </c>
      <c r="J45" s="88">
        <v>715</v>
      </c>
      <c r="K45" s="86">
        <v>518</v>
      </c>
      <c r="L45" s="86">
        <v>546</v>
      </c>
      <c r="M45" s="86">
        <v>671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545</v>
      </c>
      <c r="F51" s="72">
        <f t="shared" ref="F51:M51" si="4">F52+F59+F62+F63+F64+F72+F73</f>
        <v>3969</v>
      </c>
      <c r="G51" s="72">
        <f t="shared" si="4"/>
        <v>1439</v>
      </c>
      <c r="H51" s="73">
        <f t="shared" si="4"/>
        <v>1770</v>
      </c>
      <c r="I51" s="72">
        <f t="shared" si="4"/>
        <v>1770</v>
      </c>
      <c r="J51" s="74">
        <f t="shared" si="4"/>
        <v>1014</v>
      </c>
      <c r="K51" s="72">
        <f t="shared" si="4"/>
        <v>1838</v>
      </c>
      <c r="L51" s="72">
        <f t="shared" si="4"/>
        <v>1922</v>
      </c>
      <c r="M51" s="72">
        <f t="shared" si="4"/>
        <v>2024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33</v>
      </c>
      <c r="F59" s="100">
        <f t="shared" ref="F59:M59" si="8">SUM(F60:F61)</f>
        <v>0</v>
      </c>
      <c r="G59" s="100">
        <f t="shared" si="8"/>
        <v>7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33</v>
      </c>
      <c r="F61" s="93">
        <v>0</v>
      </c>
      <c r="G61" s="93">
        <v>7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512</v>
      </c>
      <c r="F73" s="86">
        <f t="shared" ref="F73:M73" si="12">SUM(F74:F75)</f>
        <v>3969</v>
      </c>
      <c r="G73" s="86">
        <f t="shared" si="12"/>
        <v>1432</v>
      </c>
      <c r="H73" s="87">
        <f t="shared" si="12"/>
        <v>1770</v>
      </c>
      <c r="I73" s="86">
        <f t="shared" si="12"/>
        <v>1770</v>
      </c>
      <c r="J73" s="88">
        <f t="shared" si="12"/>
        <v>1014</v>
      </c>
      <c r="K73" s="86">
        <f t="shared" si="12"/>
        <v>1838</v>
      </c>
      <c r="L73" s="86">
        <f t="shared" si="12"/>
        <v>1922</v>
      </c>
      <c r="M73" s="86">
        <f t="shared" si="12"/>
        <v>2024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512</v>
      </c>
      <c r="F75" s="93">
        <v>3969</v>
      </c>
      <c r="G75" s="93">
        <v>1432</v>
      </c>
      <c r="H75" s="94">
        <v>1770</v>
      </c>
      <c r="I75" s="93">
        <v>1770</v>
      </c>
      <c r="J75" s="95">
        <v>1014</v>
      </c>
      <c r="K75" s="93">
        <v>1838</v>
      </c>
      <c r="L75" s="93">
        <v>1922</v>
      </c>
      <c r="M75" s="93">
        <v>2024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2578</v>
      </c>
      <c r="F77" s="72">
        <f t="shared" ref="F77:M77" si="13">F78+F81+F84+F85+F86+F87+F88</f>
        <v>11770</v>
      </c>
      <c r="G77" s="72">
        <f t="shared" si="13"/>
        <v>4808</v>
      </c>
      <c r="H77" s="73">
        <f t="shared" si="13"/>
        <v>2218</v>
      </c>
      <c r="I77" s="72">
        <f t="shared" si="13"/>
        <v>2978</v>
      </c>
      <c r="J77" s="74">
        <f t="shared" si="13"/>
        <v>970</v>
      </c>
      <c r="K77" s="72">
        <f t="shared" si="13"/>
        <v>2279</v>
      </c>
      <c r="L77" s="72">
        <f t="shared" si="13"/>
        <v>2366</v>
      </c>
      <c r="M77" s="72">
        <f t="shared" si="13"/>
        <v>2477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31</v>
      </c>
      <c r="G78" s="100">
        <f t="shared" si="14"/>
        <v>151</v>
      </c>
      <c r="H78" s="101">
        <f t="shared" si="14"/>
        <v>0</v>
      </c>
      <c r="I78" s="100">
        <f t="shared" si="14"/>
        <v>500</v>
      </c>
      <c r="J78" s="102">
        <f t="shared" si="14"/>
        <v>76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31</v>
      </c>
      <c r="G80" s="93">
        <v>151</v>
      </c>
      <c r="H80" s="94">
        <v>0</v>
      </c>
      <c r="I80" s="93">
        <v>500</v>
      </c>
      <c r="J80" s="95">
        <v>76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2566</v>
      </c>
      <c r="F81" s="86">
        <f t="shared" ref="F81:M81" si="15">SUM(F82:F83)</f>
        <v>11739</v>
      </c>
      <c r="G81" s="86">
        <f t="shared" si="15"/>
        <v>4657</v>
      </c>
      <c r="H81" s="87">
        <f t="shared" si="15"/>
        <v>2218</v>
      </c>
      <c r="I81" s="86">
        <f t="shared" si="15"/>
        <v>2478</v>
      </c>
      <c r="J81" s="88">
        <f t="shared" si="15"/>
        <v>894</v>
      </c>
      <c r="K81" s="86">
        <f t="shared" si="15"/>
        <v>2279</v>
      </c>
      <c r="L81" s="86">
        <f t="shared" si="15"/>
        <v>2366</v>
      </c>
      <c r="M81" s="86">
        <f t="shared" si="15"/>
        <v>2477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2566</v>
      </c>
      <c r="F83" s="93">
        <v>11739</v>
      </c>
      <c r="G83" s="93">
        <v>4657</v>
      </c>
      <c r="H83" s="94">
        <v>2218</v>
      </c>
      <c r="I83" s="93">
        <v>2478</v>
      </c>
      <c r="J83" s="95">
        <v>894</v>
      </c>
      <c r="K83" s="93">
        <v>2279</v>
      </c>
      <c r="L83" s="93">
        <v>2366</v>
      </c>
      <c r="M83" s="93">
        <v>2477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12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297033</v>
      </c>
      <c r="F92" s="46">
        <f t="shared" ref="F92:M92" si="16">F4+F51+F77+F90</f>
        <v>399283</v>
      </c>
      <c r="G92" s="46">
        <f t="shared" si="16"/>
        <v>342302</v>
      </c>
      <c r="H92" s="47">
        <f t="shared" si="16"/>
        <v>223865</v>
      </c>
      <c r="I92" s="46">
        <f t="shared" si="16"/>
        <v>221953</v>
      </c>
      <c r="J92" s="48">
        <f t="shared" si="16"/>
        <v>223748</v>
      </c>
      <c r="K92" s="46">
        <f t="shared" si="16"/>
        <v>236391</v>
      </c>
      <c r="L92" s="46">
        <f t="shared" si="16"/>
        <v>249272</v>
      </c>
      <c r="M92" s="46">
        <f t="shared" si="16"/>
        <v>262438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354839</v>
      </c>
      <c r="F4" s="72">
        <f t="shared" ref="F4:M4" si="0">F5+F8+F47</f>
        <v>358655</v>
      </c>
      <c r="G4" s="72">
        <f t="shared" si="0"/>
        <v>439747</v>
      </c>
      <c r="H4" s="73">
        <f t="shared" si="0"/>
        <v>453779</v>
      </c>
      <c r="I4" s="72">
        <f t="shared" si="0"/>
        <v>428412</v>
      </c>
      <c r="J4" s="74">
        <f t="shared" si="0"/>
        <v>431786</v>
      </c>
      <c r="K4" s="72">
        <f t="shared" si="0"/>
        <v>512426</v>
      </c>
      <c r="L4" s="72">
        <f t="shared" si="0"/>
        <v>722300</v>
      </c>
      <c r="M4" s="72">
        <f t="shared" si="0"/>
        <v>760791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197647</v>
      </c>
      <c r="F5" s="100">
        <f t="shared" ref="F5:M5" si="1">SUM(F6:F7)</f>
        <v>211330</v>
      </c>
      <c r="G5" s="100">
        <f t="shared" si="1"/>
        <v>220830</v>
      </c>
      <c r="H5" s="101">
        <f t="shared" si="1"/>
        <v>239104</v>
      </c>
      <c r="I5" s="100">
        <f t="shared" si="1"/>
        <v>239104</v>
      </c>
      <c r="J5" s="102">
        <f t="shared" si="1"/>
        <v>237181</v>
      </c>
      <c r="K5" s="100">
        <f t="shared" si="1"/>
        <v>254407</v>
      </c>
      <c r="L5" s="100">
        <f t="shared" si="1"/>
        <v>268145</v>
      </c>
      <c r="M5" s="100">
        <f t="shared" si="1"/>
        <v>281746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169599</v>
      </c>
      <c r="F6" s="79">
        <v>181682</v>
      </c>
      <c r="G6" s="79">
        <v>190361</v>
      </c>
      <c r="H6" s="80">
        <v>204423</v>
      </c>
      <c r="I6" s="79">
        <v>204423</v>
      </c>
      <c r="J6" s="81">
        <v>202477</v>
      </c>
      <c r="K6" s="79">
        <v>217680</v>
      </c>
      <c r="L6" s="79">
        <v>229374</v>
      </c>
      <c r="M6" s="79">
        <v>240919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28048</v>
      </c>
      <c r="F7" s="93">
        <v>29648</v>
      </c>
      <c r="G7" s="93">
        <v>30469</v>
      </c>
      <c r="H7" s="94">
        <v>34681</v>
      </c>
      <c r="I7" s="93">
        <v>34681</v>
      </c>
      <c r="J7" s="95">
        <v>34704</v>
      </c>
      <c r="K7" s="93">
        <v>36727</v>
      </c>
      <c r="L7" s="93">
        <v>38771</v>
      </c>
      <c r="M7" s="93">
        <v>40827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157192</v>
      </c>
      <c r="F8" s="100">
        <f t="shared" ref="F8:M8" si="2">SUM(F9:F46)</f>
        <v>147325</v>
      </c>
      <c r="G8" s="100">
        <f t="shared" si="2"/>
        <v>218917</v>
      </c>
      <c r="H8" s="101">
        <f t="shared" si="2"/>
        <v>214675</v>
      </c>
      <c r="I8" s="100">
        <f t="shared" si="2"/>
        <v>189308</v>
      </c>
      <c r="J8" s="102">
        <f t="shared" si="2"/>
        <v>194605</v>
      </c>
      <c r="K8" s="100">
        <f t="shared" si="2"/>
        <v>258019</v>
      </c>
      <c r="L8" s="100">
        <f t="shared" si="2"/>
        <v>454155</v>
      </c>
      <c r="M8" s="100">
        <f t="shared" si="2"/>
        <v>479045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78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206</v>
      </c>
      <c r="F10" s="86">
        <v>169</v>
      </c>
      <c r="G10" s="86">
        <v>258</v>
      </c>
      <c r="H10" s="87">
        <v>127</v>
      </c>
      <c r="I10" s="86">
        <v>127</v>
      </c>
      <c r="J10" s="88">
        <v>127</v>
      </c>
      <c r="K10" s="86">
        <v>249</v>
      </c>
      <c r="L10" s="86">
        <v>261</v>
      </c>
      <c r="M10" s="86">
        <v>274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441</v>
      </c>
      <c r="F11" s="86">
        <v>242</v>
      </c>
      <c r="G11" s="86">
        <v>4</v>
      </c>
      <c r="H11" s="87">
        <v>698</v>
      </c>
      <c r="I11" s="86">
        <v>698</v>
      </c>
      <c r="J11" s="88">
        <v>698</v>
      </c>
      <c r="K11" s="86">
        <v>774</v>
      </c>
      <c r="L11" s="86">
        <v>810</v>
      </c>
      <c r="M11" s="86">
        <v>852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64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307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57</v>
      </c>
      <c r="F14" s="86">
        <v>118</v>
      </c>
      <c r="G14" s="86">
        <v>15833</v>
      </c>
      <c r="H14" s="87">
        <v>293</v>
      </c>
      <c r="I14" s="86">
        <v>293</v>
      </c>
      <c r="J14" s="88">
        <v>293</v>
      </c>
      <c r="K14" s="86">
        <v>326</v>
      </c>
      <c r="L14" s="86">
        <v>341</v>
      </c>
      <c r="M14" s="86">
        <v>358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637</v>
      </c>
      <c r="F15" s="86">
        <v>733</v>
      </c>
      <c r="G15" s="86">
        <v>297</v>
      </c>
      <c r="H15" s="87">
        <v>13373</v>
      </c>
      <c r="I15" s="86">
        <v>13373</v>
      </c>
      <c r="J15" s="88">
        <v>13373</v>
      </c>
      <c r="K15" s="86">
        <v>8542</v>
      </c>
      <c r="L15" s="86">
        <v>9499</v>
      </c>
      <c r="M15" s="86">
        <v>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62</v>
      </c>
      <c r="F16" s="86">
        <v>0</v>
      </c>
      <c r="G16" s="86">
        <v>21022</v>
      </c>
      <c r="H16" s="87">
        <v>15</v>
      </c>
      <c r="I16" s="86">
        <v>15</v>
      </c>
      <c r="J16" s="88">
        <v>15</v>
      </c>
      <c r="K16" s="86">
        <v>49</v>
      </c>
      <c r="L16" s="86">
        <v>52</v>
      </c>
      <c r="M16" s="86">
        <v>55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19622</v>
      </c>
      <c r="F17" s="86">
        <v>117</v>
      </c>
      <c r="G17" s="86">
        <v>5906</v>
      </c>
      <c r="H17" s="87">
        <v>15137</v>
      </c>
      <c r="I17" s="86">
        <v>13797</v>
      </c>
      <c r="J17" s="88">
        <v>15137</v>
      </c>
      <c r="K17" s="86">
        <v>15893</v>
      </c>
      <c r="L17" s="86">
        <v>17830</v>
      </c>
      <c r="M17" s="86">
        <v>18774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6530</v>
      </c>
      <c r="F18" s="86">
        <v>5357</v>
      </c>
      <c r="G18" s="86">
        <v>262</v>
      </c>
      <c r="H18" s="87">
        <v>5831</v>
      </c>
      <c r="I18" s="86">
        <v>5831</v>
      </c>
      <c r="J18" s="88">
        <v>4611</v>
      </c>
      <c r="K18" s="86">
        <v>6050</v>
      </c>
      <c r="L18" s="86">
        <v>5825</v>
      </c>
      <c r="M18" s="86">
        <v>6134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256</v>
      </c>
      <c r="H20" s="87">
        <v>0</v>
      </c>
      <c r="I20" s="86">
        <v>0</v>
      </c>
      <c r="J20" s="88">
        <v>0</v>
      </c>
      <c r="K20" s="86">
        <v>0</v>
      </c>
      <c r="L20" s="86">
        <v>237</v>
      </c>
      <c r="M20" s="86">
        <v>250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59</v>
      </c>
      <c r="F21" s="86">
        <v>78</v>
      </c>
      <c r="G21" s="86">
        <v>2228</v>
      </c>
      <c r="H21" s="87">
        <v>216</v>
      </c>
      <c r="I21" s="86">
        <v>216</v>
      </c>
      <c r="J21" s="88">
        <v>216</v>
      </c>
      <c r="K21" s="86">
        <v>227</v>
      </c>
      <c r="L21" s="86">
        <v>2839</v>
      </c>
      <c r="M21" s="86">
        <v>2989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26902</v>
      </c>
      <c r="F22" s="86">
        <v>10477</v>
      </c>
      <c r="G22" s="86">
        <v>7051</v>
      </c>
      <c r="H22" s="87">
        <v>7717</v>
      </c>
      <c r="I22" s="86">
        <v>7717</v>
      </c>
      <c r="J22" s="88">
        <v>11781</v>
      </c>
      <c r="K22" s="86">
        <v>8603</v>
      </c>
      <c r="L22" s="86">
        <v>7753</v>
      </c>
      <c r="M22" s="86">
        <v>8164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977</v>
      </c>
      <c r="F23" s="86">
        <v>989</v>
      </c>
      <c r="G23" s="86">
        <v>0</v>
      </c>
      <c r="H23" s="87">
        <v>1380</v>
      </c>
      <c r="I23" s="86">
        <v>1380</v>
      </c>
      <c r="J23" s="88">
        <v>1380</v>
      </c>
      <c r="K23" s="86">
        <v>1449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114</v>
      </c>
      <c r="I25" s="86">
        <v>114</v>
      </c>
      <c r="J25" s="88">
        <v>114</v>
      </c>
      <c r="K25" s="86">
        <v>120</v>
      </c>
      <c r="L25" s="86">
        <v>126</v>
      </c>
      <c r="M25" s="86">
        <v>133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4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20</v>
      </c>
      <c r="G29" s="86">
        <v>2244</v>
      </c>
      <c r="H29" s="87">
        <v>18</v>
      </c>
      <c r="I29" s="86">
        <v>18</v>
      </c>
      <c r="J29" s="88">
        <v>18</v>
      </c>
      <c r="K29" s="86">
        <v>19</v>
      </c>
      <c r="L29" s="86">
        <v>20</v>
      </c>
      <c r="M29" s="86">
        <v>21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1672</v>
      </c>
      <c r="F30" s="86">
        <v>2494</v>
      </c>
      <c r="G30" s="86">
        <v>0</v>
      </c>
      <c r="H30" s="87">
        <v>3635</v>
      </c>
      <c r="I30" s="86">
        <v>3635</v>
      </c>
      <c r="J30" s="88">
        <v>3635</v>
      </c>
      <c r="K30" s="86">
        <v>3817</v>
      </c>
      <c r="L30" s="86">
        <v>3992</v>
      </c>
      <c r="M30" s="86">
        <v>4204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5842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1763</v>
      </c>
      <c r="F32" s="86">
        <v>2219</v>
      </c>
      <c r="G32" s="86">
        <v>0</v>
      </c>
      <c r="H32" s="87">
        <v>5130</v>
      </c>
      <c r="I32" s="86">
        <v>5130</v>
      </c>
      <c r="J32" s="88">
        <v>5130</v>
      </c>
      <c r="K32" s="86">
        <v>5387</v>
      </c>
      <c r="L32" s="86">
        <v>5635</v>
      </c>
      <c r="M32" s="86">
        <v>5934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140</v>
      </c>
      <c r="I35" s="86">
        <v>140</v>
      </c>
      <c r="J35" s="88">
        <v>140</v>
      </c>
      <c r="K35" s="86">
        <v>147</v>
      </c>
      <c r="L35" s="86">
        <v>154</v>
      </c>
      <c r="M35" s="86">
        <v>162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36414</v>
      </c>
      <c r="F37" s="86">
        <v>26936</v>
      </c>
      <c r="G37" s="86">
        <v>28872</v>
      </c>
      <c r="H37" s="87">
        <v>29157</v>
      </c>
      <c r="I37" s="86">
        <v>29157</v>
      </c>
      <c r="J37" s="88">
        <v>29157</v>
      </c>
      <c r="K37" s="86">
        <v>32024</v>
      </c>
      <c r="L37" s="86">
        <v>34943</v>
      </c>
      <c r="M37" s="86">
        <v>37407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1148</v>
      </c>
      <c r="F38" s="86">
        <v>1042</v>
      </c>
      <c r="G38" s="86">
        <v>1011</v>
      </c>
      <c r="H38" s="87">
        <v>1450</v>
      </c>
      <c r="I38" s="86">
        <v>1450</v>
      </c>
      <c r="J38" s="88">
        <v>1450</v>
      </c>
      <c r="K38" s="86">
        <v>1049</v>
      </c>
      <c r="L38" s="86">
        <v>1025</v>
      </c>
      <c r="M38" s="86">
        <v>1079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22351</v>
      </c>
      <c r="F39" s="86">
        <v>26876</v>
      </c>
      <c r="G39" s="86">
        <v>24666</v>
      </c>
      <c r="H39" s="87">
        <v>21201</v>
      </c>
      <c r="I39" s="86">
        <v>21201</v>
      </c>
      <c r="J39" s="88">
        <v>20667</v>
      </c>
      <c r="K39" s="86">
        <v>21762</v>
      </c>
      <c r="L39" s="86">
        <v>22765</v>
      </c>
      <c r="M39" s="86">
        <v>23971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27360</v>
      </c>
      <c r="F40" s="86">
        <v>52963</v>
      </c>
      <c r="G40" s="86">
        <v>83345</v>
      </c>
      <c r="H40" s="87">
        <v>97907</v>
      </c>
      <c r="I40" s="86">
        <v>73880</v>
      </c>
      <c r="J40" s="88">
        <v>74651</v>
      </c>
      <c r="K40" s="86">
        <v>145198</v>
      </c>
      <c r="L40" s="86">
        <v>332964</v>
      </c>
      <c r="M40" s="86">
        <v>350827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12127</v>
      </c>
      <c r="H41" s="87">
        <v>7301</v>
      </c>
      <c r="I41" s="86">
        <v>7301</v>
      </c>
      <c r="J41" s="88">
        <v>7301</v>
      </c>
      <c r="K41" s="86">
        <v>2816</v>
      </c>
      <c r="L41" s="86">
        <v>3313</v>
      </c>
      <c r="M41" s="86">
        <v>3488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10740</v>
      </c>
      <c r="F42" s="86">
        <v>15482</v>
      </c>
      <c r="G42" s="86">
        <v>5451</v>
      </c>
      <c r="H42" s="87">
        <v>3035</v>
      </c>
      <c r="I42" s="86">
        <v>3035</v>
      </c>
      <c r="J42" s="88">
        <v>3888</v>
      </c>
      <c r="K42" s="86">
        <v>2646</v>
      </c>
      <c r="L42" s="86">
        <v>2867</v>
      </c>
      <c r="M42" s="86">
        <v>3019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77</v>
      </c>
      <c r="F43" s="86">
        <v>10</v>
      </c>
      <c r="G43" s="86">
        <v>1558</v>
      </c>
      <c r="H43" s="87">
        <v>605</v>
      </c>
      <c r="I43" s="86">
        <v>605</v>
      </c>
      <c r="J43" s="88">
        <v>605</v>
      </c>
      <c r="K43" s="86">
        <v>679</v>
      </c>
      <c r="L43" s="86">
        <v>710</v>
      </c>
      <c r="M43" s="86">
        <v>747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73</v>
      </c>
      <c r="F44" s="86">
        <v>820</v>
      </c>
      <c r="G44" s="86">
        <v>295</v>
      </c>
      <c r="H44" s="87">
        <v>175</v>
      </c>
      <c r="I44" s="86">
        <v>175</v>
      </c>
      <c r="J44" s="88">
        <v>198</v>
      </c>
      <c r="K44" s="86">
        <v>184</v>
      </c>
      <c r="L44" s="86">
        <v>194</v>
      </c>
      <c r="M44" s="86">
        <v>204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34</v>
      </c>
      <c r="F45" s="86">
        <v>183</v>
      </c>
      <c r="G45" s="86">
        <v>0</v>
      </c>
      <c r="H45" s="87">
        <v>20</v>
      </c>
      <c r="I45" s="86">
        <v>20</v>
      </c>
      <c r="J45" s="88">
        <v>20</v>
      </c>
      <c r="K45" s="86">
        <v>9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58494</v>
      </c>
      <c r="F51" s="72">
        <f t="shared" ref="F51:M51" si="4">F52+F59+F62+F63+F64+F72+F73</f>
        <v>75203</v>
      </c>
      <c r="G51" s="72">
        <f t="shared" si="4"/>
        <v>78715</v>
      </c>
      <c r="H51" s="73">
        <f t="shared" si="4"/>
        <v>112636</v>
      </c>
      <c r="I51" s="72">
        <f t="shared" si="4"/>
        <v>140887</v>
      </c>
      <c r="J51" s="74">
        <f t="shared" si="4"/>
        <v>143178</v>
      </c>
      <c r="K51" s="72">
        <f t="shared" si="4"/>
        <v>118976</v>
      </c>
      <c r="L51" s="72">
        <f t="shared" si="4"/>
        <v>124452</v>
      </c>
      <c r="M51" s="72">
        <f t="shared" si="4"/>
        <v>131048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57615</v>
      </c>
      <c r="F52" s="79">
        <f t="shared" ref="F52:M52" si="5">F53+F56</f>
        <v>73963</v>
      </c>
      <c r="G52" s="79">
        <f t="shared" si="5"/>
        <v>76870</v>
      </c>
      <c r="H52" s="80">
        <f t="shared" si="5"/>
        <v>111886</v>
      </c>
      <c r="I52" s="79">
        <f t="shared" si="5"/>
        <v>140137</v>
      </c>
      <c r="J52" s="81">
        <f t="shared" si="5"/>
        <v>140542</v>
      </c>
      <c r="K52" s="79">
        <f t="shared" si="5"/>
        <v>118198</v>
      </c>
      <c r="L52" s="79">
        <f t="shared" si="5"/>
        <v>123636</v>
      </c>
      <c r="M52" s="79">
        <f t="shared" si="5"/>
        <v>130189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57615</v>
      </c>
      <c r="F56" s="93">
        <f t="shared" ref="F56:M56" si="7">SUM(F57:F58)</f>
        <v>73963</v>
      </c>
      <c r="G56" s="93">
        <f t="shared" si="7"/>
        <v>76870</v>
      </c>
      <c r="H56" s="94">
        <f t="shared" si="7"/>
        <v>111886</v>
      </c>
      <c r="I56" s="93">
        <f t="shared" si="7"/>
        <v>140137</v>
      </c>
      <c r="J56" s="95">
        <f t="shared" si="7"/>
        <v>140542</v>
      </c>
      <c r="K56" s="93">
        <f t="shared" si="7"/>
        <v>118198</v>
      </c>
      <c r="L56" s="93">
        <f t="shared" si="7"/>
        <v>123636</v>
      </c>
      <c r="M56" s="93">
        <f t="shared" si="7"/>
        <v>130189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57615</v>
      </c>
      <c r="F58" s="93">
        <v>73963</v>
      </c>
      <c r="G58" s="93">
        <v>76870</v>
      </c>
      <c r="H58" s="94">
        <v>111886</v>
      </c>
      <c r="I58" s="93">
        <v>140137</v>
      </c>
      <c r="J58" s="95">
        <v>140542</v>
      </c>
      <c r="K58" s="93">
        <v>118198</v>
      </c>
      <c r="L58" s="93">
        <v>123636</v>
      </c>
      <c r="M58" s="93">
        <v>130189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3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3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496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496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496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879</v>
      </c>
      <c r="F73" s="86">
        <f t="shared" ref="F73:M73" si="12">SUM(F74:F75)</f>
        <v>1240</v>
      </c>
      <c r="G73" s="86">
        <f t="shared" si="12"/>
        <v>1346</v>
      </c>
      <c r="H73" s="87">
        <f t="shared" si="12"/>
        <v>750</v>
      </c>
      <c r="I73" s="86">
        <f t="shared" si="12"/>
        <v>750</v>
      </c>
      <c r="J73" s="88">
        <f t="shared" si="12"/>
        <v>2636</v>
      </c>
      <c r="K73" s="86">
        <f t="shared" si="12"/>
        <v>778</v>
      </c>
      <c r="L73" s="86">
        <f t="shared" si="12"/>
        <v>816</v>
      </c>
      <c r="M73" s="86">
        <f t="shared" si="12"/>
        <v>859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879</v>
      </c>
      <c r="F74" s="79">
        <v>1240</v>
      </c>
      <c r="G74" s="79">
        <v>1346</v>
      </c>
      <c r="H74" s="80">
        <v>750</v>
      </c>
      <c r="I74" s="79">
        <v>750</v>
      </c>
      <c r="J74" s="81">
        <v>2636</v>
      </c>
      <c r="K74" s="79">
        <v>778</v>
      </c>
      <c r="L74" s="79">
        <v>816</v>
      </c>
      <c r="M74" s="79">
        <v>859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2610</v>
      </c>
      <c r="F77" s="72">
        <f t="shared" ref="F77:M77" si="13">F78+F81+F84+F85+F86+F87+F88</f>
        <v>4691</v>
      </c>
      <c r="G77" s="72">
        <f t="shared" si="13"/>
        <v>6684</v>
      </c>
      <c r="H77" s="73">
        <f t="shared" si="13"/>
        <v>1455</v>
      </c>
      <c r="I77" s="72">
        <f t="shared" si="13"/>
        <v>6845</v>
      </c>
      <c r="J77" s="74">
        <f t="shared" si="13"/>
        <v>1432</v>
      </c>
      <c r="K77" s="72">
        <f t="shared" si="13"/>
        <v>1655</v>
      </c>
      <c r="L77" s="72">
        <f t="shared" si="13"/>
        <v>1736</v>
      </c>
      <c r="M77" s="72">
        <f t="shared" si="13"/>
        <v>1829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963</v>
      </c>
      <c r="F78" s="100">
        <f t="shared" ref="F78:M78" si="14">SUM(F79:F80)</f>
        <v>3240</v>
      </c>
      <c r="G78" s="100">
        <f t="shared" si="14"/>
        <v>5684</v>
      </c>
      <c r="H78" s="101">
        <f t="shared" si="14"/>
        <v>0</v>
      </c>
      <c r="I78" s="100">
        <f t="shared" si="14"/>
        <v>4050</v>
      </c>
      <c r="J78" s="102">
        <f t="shared" si="14"/>
        <v>52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963</v>
      </c>
      <c r="F79" s="79">
        <v>0</v>
      </c>
      <c r="G79" s="79">
        <v>0</v>
      </c>
      <c r="H79" s="80">
        <v>0</v>
      </c>
      <c r="I79" s="79">
        <v>4050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3240</v>
      </c>
      <c r="G80" s="93">
        <v>5684</v>
      </c>
      <c r="H80" s="94">
        <v>0</v>
      </c>
      <c r="I80" s="93">
        <v>0</v>
      </c>
      <c r="J80" s="95">
        <v>52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1638</v>
      </c>
      <c r="F81" s="86">
        <f t="shared" ref="F81:M81" si="15">SUM(F82:F83)</f>
        <v>1451</v>
      </c>
      <c r="G81" s="86">
        <f t="shared" si="15"/>
        <v>1000</v>
      </c>
      <c r="H81" s="87">
        <f t="shared" si="15"/>
        <v>1455</v>
      </c>
      <c r="I81" s="86">
        <f t="shared" si="15"/>
        <v>2795</v>
      </c>
      <c r="J81" s="88">
        <f t="shared" si="15"/>
        <v>1380</v>
      </c>
      <c r="K81" s="86">
        <f t="shared" si="15"/>
        <v>1655</v>
      </c>
      <c r="L81" s="86">
        <f t="shared" si="15"/>
        <v>1736</v>
      </c>
      <c r="M81" s="86">
        <f t="shared" si="15"/>
        <v>1829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1077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86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1638</v>
      </c>
      <c r="F83" s="93">
        <v>374</v>
      </c>
      <c r="G83" s="93">
        <v>1000</v>
      </c>
      <c r="H83" s="94">
        <v>1455</v>
      </c>
      <c r="I83" s="93">
        <v>2795</v>
      </c>
      <c r="J83" s="95">
        <v>1380</v>
      </c>
      <c r="K83" s="93">
        <v>1655</v>
      </c>
      <c r="L83" s="93">
        <v>1736</v>
      </c>
      <c r="M83" s="93">
        <v>1743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9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415943</v>
      </c>
      <c r="F92" s="46">
        <f t="shared" ref="F92:M92" si="16">F4+F51+F77+F90</f>
        <v>438549</v>
      </c>
      <c r="G92" s="46">
        <f t="shared" si="16"/>
        <v>525146</v>
      </c>
      <c r="H92" s="47">
        <f t="shared" si="16"/>
        <v>567870</v>
      </c>
      <c r="I92" s="46">
        <f t="shared" si="16"/>
        <v>576144</v>
      </c>
      <c r="J92" s="48">
        <f t="shared" si="16"/>
        <v>576396</v>
      </c>
      <c r="K92" s="46">
        <f t="shared" si="16"/>
        <v>633057</v>
      </c>
      <c r="L92" s="46">
        <f t="shared" si="16"/>
        <v>848488</v>
      </c>
      <c r="M92" s="46">
        <f t="shared" si="16"/>
        <v>893668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655631</v>
      </c>
      <c r="F4" s="72">
        <f t="shared" ref="F4:M4" si="0">F5+F8+F47</f>
        <v>798024</v>
      </c>
      <c r="G4" s="72">
        <f t="shared" si="0"/>
        <v>714156</v>
      </c>
      <c r="H4" s="73">
        <f t="shared" si="0"/>
        <v>932691</v>
      </c>
      <c r="I4" s="72">
        <f t="shared" si="0"/>
        <v>869652</v>
      </c>
      <c r="J4" s="74">
        <f t="shared" si="0"/>
        <v>853556</v>
      </c>
      <c r="K4" s="72">
        <f t="shared" si="0"/>
        <v>1067764</v>
      </c>
      <c r="L4" s="72">
        <f t="shared" si="0"/>
        <v>1102481</v>
      </c>
      <c r="M4" s="72">
        <f t="shared" si="0"/>
        <v>1161220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269786</v>
      </c>
      <c r="F5" s="100">
        <f t="shared" ref="F5:M5" si="1">SUM(F6:F7)</f>
        <v>281541</v>
      </c>
      <c r="G5" s="100">
        <f t="shared" si="1"/>
        <v>266226</v>
      </c>
      <c r="H5" s="101">
        <f t="shared" si="1"/>
        <v>401211</v>
      </c>
      <c r="I5" s="100">
        <f t="shared" si="1"/>
        <v>360316</v>
      </c>
      <c r="J5" s="102">
        <f t="shared" si="1"/>
        <v>354756</v>
      </c>
      <c r="K5" s="100">
        <f t="shared" si="1"/>
        <v>398507</v>
      </c>
      <c r="L5" s="100">
        <f t="shared" si="1"/>
        <v>420027</v>
      </c>
      <c r="M5" s="100">
        <f t="shared" si="1"/>
        <v>442667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229325</v>
      </c>
      <c r="F6" s="79">
        <v>239079</v>
      </c>
      <c r="G6" s="79">
        <v>199659</v>
      </c>
      <c r="H6" s="80">
        <v>338277</v>
      </c>
      <c r="I6" s="79">
        <v>309277</v>
      </c>
      <c r="J6" s="81">
        <v>242190</v>
      </c>
      <c r="K6" s="79">
        <v>333334</v>
      </c>
      <c r="L6" s="79">
        <v>352021</v>
      </c>
      <c r="M6" s="79">
        <v>370454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40461</v>
      </c>
      <c r="F7" s="93">
        <v>42462</v>
      </c>
      <c r="G7" s="93">
        <v>66567</v>
      </c>
      <c r="H7" s="94">
        <v>62934</v>
      </c>
      <c r="I7" s="93">
        <v>51039</v>
      </c>
      <c r="J7" s="95">
        <v>112566</v>
      </c>
      <c r="K7" s="93">
        <v>65173</v>
      </c>
      <c r="L7" s="93">
        <v>68006</v>
      </c>
      <c r="M7" s="93">
        <v>72213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385845</v>
      </c>
      <c r="F8" s="100">
        <f t="shared" ref="F8:M8" si="2">SUM(F9:F46)</f>
        <v>516483</v>
      </c>
      <c r="G8" s="100">
        <f t="shared" si="2"/>
        <v>447930</v>
      </c>
      <c r="H8" s="101">
        <f t="shared" si="2"/>
        <v>531480</v>
      </c>
      <c r="I8" s="100">
        <f t="shared" si="2"/>
        <v>509336</v>
      </c>
      <c r="J8" s="102">
        <f t="shared" si="2"/>
        <v>498800</v>
      </c>
      <c r="K8" s="100">
        <f t="shared" si="2"/>
        <v>669257</v>
      </c>
      <c r="L8" s="100">
        <f t="shared" si="2"/>
        <v>682454</v>
      </c>
      <c r="M8" s="100">
        <f t="shared" si="2"/>
        <v>718553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34</v>
      </c>
      <c r="H9" s="80">
        <v>55</v>
      </c>
      <c r="I9" s="79">
        <v>55</v>
      </c>
      <c r="J9" s="81">
        <v>55</v>
      </c>
      <c r="K9" s="79">
        <v>57</v>
      </c>
      <c r="L9" s="79">
        <v>50</v>
      </c>
      <c r="M9" s="79">
        <v>53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179</v>
      </c>
      <c r="F10" s="86">
        <v>50</v>
      </c>
      <c r="G10" s="86">
        <v>57</v>
      </c>
      <c r="H10" s="87">
        <v>227</v>
      </c>
      <c r="I10" s="86">
        <v>227</v>
      </c>
      <c r="J10" s="88">
        <v>227</v>
      </c>
      <c r="K10" s="86">
        <v>217</v>
      </c>
      <c r="L10" s="86">
        <v>204</v>
      </c>
      <c r="M10" s="86">
        <v>215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231</v>
      </c>
      <c r="F11" s="86">
        <v>191</v>
      </c>
      <c r="G11" s="86">
        <v>191</v>
      </c>
      <c r="H11" s="87">
        <v>135</v>
      </c>
      <c r="I11" s="86">
        <v>135</v>
      </c>
      <c r="J11" s="88">
        <v>135</v>
      </c>
      <c r="K11" s="86">
        <v>125</v>
      </c>
      <c r="L11" s="86">
        <v>122</v>
      </c>
      <c r="M11" s="86">
        <v>128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15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1352</v>
      </c>
      <c r="F14" s="86">
        <v>555</v>
      </c>
      <c r="G14" s="86">
        <v>396</v>
      </c>
      <c r="H14" s="87">
        <v>774</v>
      </c>
      <c r="I14" s="86">
        <v>774</v>
      </c>
      <c r="J14" s="88">
        <v>774</v>
      </c>
      <c r="K14" s="86">
        <v>451</v>
      </c>
      <c r="L14" s="86">
        <v>449</v>
      </c>
      <c r="M14" s="86">
        <v>472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6561</v>
      </c>
      <c r="F15" s="86">
        <v>321</v>
      </c>
      <c r="G15" s="86">
        <v>338</v>
      </c>
      <c r="H15" s="87">
        <v>352</v>
      </c>
      <c r="I15" s="86">
        <v>352</v>
      </c>
      <c r="J15" s="88">
        <v>352</v>
      </c>
      <c r="K15" s="86">
        <v>366</v>
      </c>
      <c r="L15" s="86">
        <v>387</v>
      </c>
      <c r="M15" s="86">
        <v>407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149</v>
      </c>
      <c r="F16" s="86">
        <v>0</v>
      </c>
      <c r="G16" s="86">
        <v>97</v>
      </c>
      <c r="H16" s="87">
        <v>25596</v>
      </c>
      <c r="I16" s="86">
        <v>25596</v>
      </c>
      <c r="J16" s="88">
        <v>23526</v>
      </c>
      <c r="K16" s="86">
        <v>25939</v>
      </c>
      <c r="L16" s="86">
        <v>27050</v>
      </c>
      <c r="M16" s="86">
        <v>28484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16680</v>
      </c>
      <c r="F17" s="86">
        <v>63334</v>
      </c>
      <c r="G17" s="86">
        <v>2316</v>
      </c>
      <c r="H17" s="87">
        <v>3150</v>
      </c>
      <c r="I17" s="86">
        <v>3150</v>
      </c>
      <c r="J17" s="88">
        <v>3150</v>
      </c>
      <c r="K17" s="86">
        <v>3580</v>
      </c>
      <c r="L17" s="86">
        <v>4108</v>
      </c>
      <c r="M17" s="86">
        <v>4325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42700</v>
      </c>
      <c r="F18" s="86">
        <v>35946</v>
      </c>
      <c r="G18" s="86">
        <v>47473</v>
      </c>
      <c r="H18" s="87">
        <v>92188</v>
      </c>
      <c r="I18" s="86">
        <v>92188</v>
      </c>
      <c r="J18" s="88">
        <v>165512</v>
      </c>
      <c r="K18" s="86">
        <v>71758</v>
      </c>
      <c r="L18" s="86">
        <v>76892</v>
      </c>
      <c r="M18" s="86">
        <v>72435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18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115336</v>
      </c>
      <c r="F22" s="86">
        <v>260120</v>
      </c>
      <c r="G22" s="86">
        <v>267053</v>
      </c>
      <c r="H22" s="87">
        <v>257038</v>
      </c>
      <c r="I22" s="86">
        <v>234894</v>
      </c>
      <c r="J22" s="88">
        <v>135340</v>
      </c>
      <c r="K22" s="86">
        <v>403631</v>
      </c>
      <c r="L22" s="86">
        <v>428168</v>
      </c>
      <c r="M22" s="86">
        <v>459082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</v>
      </c>
      <c r="F23" s="86">
        <v>0</v>
      </c>
      <c r="G23" s="86">
        <v>51318</v>
      </c>
      <c r="H23" s="87">
        <v>42345</v>
      </c>
      <c r="I23" s="86">
        <v>42345</v>
      </c>
      <c r="J23" s="88">
        <v>65865</v>
      </c>
      <c r="K23" s="86">
        <v>47400</v>
      </c>
      <c r="L23" s="86">
        <v>45960</v>
      </c>
      <c r="M23" s="86">
        <v>48396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6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465</v>
      </c>
      <c r="H25" s="87">
        <v>30000</v>
      </c>
      <c r="I25" s="86">
        <v>30000</v>
      </c>
      <c r="J25" s="88">
        <v>30000</v>
      </c>
      <c r="K25" s="86">
        <v>15220</v>
      </c>
      <c r="L25" s="86">
        <v>5281</v>
      </c>
      <c r="M25" s="86">
        <v>5135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4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13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5238</v>
      </c>
      <c r="F30" s="86">
        <v>8153</v>
      </c>
      <c r="G30" s="86">
        <v>5961</v>
      </c>
      <c r="H30" s="87">
        <v>5633</v>
      </c>
      <c r="I30" s="86">
        <v>5633</v>
      </c>
      <c r="J30" s="88">
        <v>5633</v>
      </c>
      <c r="K30" s="86">
        <v>9233</v>
      </c>
      <c r="L30" s="86">
        <v>9935</v>
      </c>
      <c r="M30" s="86">
        <v>10462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2493</v>
      </c>
      <c r="F32" s="86">
        <v>5613</v>
      </c>
      <c r="G32" s="86">
        <v>2293</v>
      </c>
      <c r="H32" s="87">
        <v>2562</v>
      </c>
      <c r="I32" s="86">
        <v>2562</v>
      </c>
      <c r="J32" s="88">
        <v>2562</v>
      </c>
      <c r="K32" s="86">
        <v>4254</v>
      </c>
      <c r="L32" s="86">
        <v>4584</v>
      </c>
      <c r="M32" s="86">
        <v>4827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13</v>
      </c>
      <c r="G33" s="86">
        <v>9</v>
      </c>
      <c r="H33" s="87">
        <v>13</v>
      </c>
      <c r="I33" s="86">
        <v>13</v>
      </c>
      <c r="J33" s="88">
        <v>13</v>
      </c>
      <c r="K33" s="86">
        <v>15</v>
      </c>
      <c r="L33" s="86">
        <v>17</v>
      </c>
      <c r="M33" s="86">
        <v>18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4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50110</v>
      </c>
      <c r="F37" s="86">
        <v>41843</v>
      </c>
      <c r="G37" s="86">
        <v>53862</v>
      </c>
      <c r="H37" s="87">
        <v>55037</v>
      </c>
      <c r="I37" s="86">
        <v>55037</v>
      </c>
      <c r="J37" s="88">
        <v>49369</v>
      </c>
      <c r="K37" s="86">
        <v>78743</v>
      </c>
      <c r="L37" s="86">
        <v>69589</v>
      </c>
      <c r="M37" s="86">
        <v>73945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1237</v>
      </c>
      <c r="F38" s="86">
        <v>1092</v>
      </c>
      <c r="G38" s="86">
        <v>1060</v>
      </c>
      <c r="H38" s="87">
        <v>632</v>
      </c>
      <c r="I38" s="86">
        <v>632</v>
      </c>
      <c r="J38" s="88">
        <v>656</v>
      </c>
      <c r="K38" s="86">
        <v>719</v>
      </c>
      <c r="L38" s="86">
        <v>774</v>
      </c>
      <c r="M38" s="86">
        <v>814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77696</v>
      </c>
      <c r="F39" s="86">
        <v>89989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55937</v>
      </c>
      <c r="F40" s="86">
        <v>2</v>
      </c>
      <c r="G40" s="86">
        <v>250</v>
      </c>
      <c r="H40" s="87">
        <v>8</v>
      </c>
      <c r="I40" s="86">
        <v>8</v>
      </c>
      <c r="J40" s="88">
        <v>8</v>
      </c>
      <c r="K40" s="86">
        <v>8</v>
      </c>
      <c r="L40" s="86">
        <v>9</v>
      </c>
      <c r="M40" s="86">
        <v>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7879</v>
      </c>
      <c r="F42" s="86">
        <v>7582</v>
      </c>
      <c r="G42" s="86">
        <v>13005</v>
      </c>
      <c r="H42" s="87">
        <v>4642</v>
      </c>
      <c r="I42" s="86">
        <v>4642</v>
      </c>
      <c r="J42" s="88">
        <v>4530</v>
      </c>
      <c r="K42" s="86">
        <v>5216</v>
      </c>
      <c r="L42" s="86">
        <v>6391</v>
      </c>
      <c r="M42" s="86">
        <v>6732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424</v>
      </c>
      <c r="F43" s="86">
        <v>332</v>
      </c>
      <c r="G43" s="86">
        <v>47</v>
      </c>
      <c r="H43" s="87">
        <v>9330</v>
      </c>
      <c r="I43" s="86">
        <v>9330</v>
      </c>
      <c r="J43" s="88">
        <v>9330</v>
      </c>
      <c r="K43" s="86">
        <v>315</v>
      </c>
      <c r="L43" s="86">
        <v>300</v>
      </c>
      <c r="M43" s="86">
        <v>315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1602</v>
      </c>
      <c r="F44" s="86">
        <v>970</v>
      </c>
      <c r="G44" s="86">
        <v>1293</v>
      </c>
      <c r="H44" s="87">
        <v>1623</v>
      </c>
      <c r="I44" s="86">
        <v>1623</v>
      </c>
      <c r="J44" s="88">
        <v>1623</v>
      </c>
      <c r="K44" s="86">
        <v>1851</v>
      </c>
      <c r="L44" s="86">
        <v>2038</v>
      </c>
      <c r="M44" s="86">
        <v>2146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</v>
      </c>
      <c r="F45" s="86">
        <v>356</v>
      </c>
      <c r="G45" s="86">
        <v>379</v>
      </c>
      <c r="H45" s="87">
        <v>140</v>
      </c>
      <c r="I45" s="86">
        <v>140</v>
      </c>
      <c r="J45" s="88">
        <v>140</v>
      </c>
      <c r="K45" s="86">
        <v>159</v>
      </c>
      <c r="L45" s="86">
        <v>146</v>
      </c>
      <c r="M45" s="86">
        <v>153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4069</v>
      </c>
      <c r="F51" s="72">
        <f t="shared" ref="F51:M51" si="4">F52+F59+F62+F63+F64+F72+F73</f>
        <v>8268</v>
      </c>
      <c r="G51" s="72">
        <f t="shared" si="4"/>
        <v>4893</v>
      </c>
      <c r="H51" s="73">
        <f t="shared" si="4"/>
        <v>8698</v>
      </c>
      <c r="I51" s="72">
        <f t="shared" si="4"/>
        <v>8698</v>
      </c>
      <c r="J51" s="74">
        <f t="shared" si="4"/>
        <v>8914</v>
      </c>
      <c r="K51" s="72">
        <f t="shared" si="4"/>
        <v>9168</v>
      </c>
      <c r="L51" s="72">
        <f t="shared" si="4"/>
        <v>9590</v>
      </c>
      <c r="M51" s="72">
        <f t="shared" si="4"/>
        <v>10098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110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110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110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3959</v>
      </c>
      <c r="F73" s="86">
        <f t="shared" ref="F73:M73" si="12">SUM(F74:F75)</f>
        <v>8268</v>
      </c>
      <c r="G73" s="86">
        <f t="shared" si="12"/>
        <v>4893</v>
      </c>
      <c r="H73" s="87">
        <f t="shared" si="12"/>
        <v>8698</v>
      </c>
      <c r="I73" s="86">
        <f t="shared" si="12"/>
        <v>8698</v>
      </c>
      <c r="J73" s="88">
        <f t="shared" si="12"/>
        <v>8914</v>
      </c>
      <c r="K73" s="86">
        <f t="shared" si="12"/>
        <v>9168</v>
      </c>
      <c r="L73" s="86">
        <f t="shared" si="12"/>
        <v>9590</v>
      </c>
      <c r="M73" s="86">
        <f t="shared" si="12"/>
        <v>10098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293</v>
      </c>
      <c r="F74" s="79">
        <v>2785</v>
      </c>
      <c r="G74" s="79">
        <v>627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3666</v>
      </c>
      <c r="F75" s="93">
        <v>5483</v>
      </c>
      <c r="G75" s="93">
        <v>4266</v>
      </c>
      <c r="H75" s="94">
        <v>8698</v>
      </c>
      <c r="I75" s="93">
        <v>8698</v>
      </c>
      <c r="J75" s="95">
        <v>8914</v>
      </c>
      <c r="K75" s="93">
        <v>9168</v>
      </c>
      <c r="L75" s="93">
        <v>9590</v>
      </c>
      <c r="M75" s="93">
        <v>10098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555075</v>
      </c>
      <c r="F77" s="72">
        <f t="shared" ref="F77:M77" si="13">F78+F81+F84+F85+F86+F87+F88</f>
        <v>961897</v>
      </c>
      <c r="G77" s="72">
        <f t="shared" si="13"/>
        <v>905900</v>
      </c>
      <c r="H77" s="73">
        <f t="shared" si="13"/>
        <v>1166374</v>
      </c>
      <c r="I77" s="72">
        <f t="shared" si="13"/>
        <v>1170189</v>
      </c>
      <c r="J77" s="74">
        <f t="shared" si="13"/>
        <v>1184874</v>
      </c>
      <c r="K77" s="72">
        <f t="shared" si="13"/>
        <v>1119875</v>
      </c>
      <c r="L77" s="72">
        <f t="shared" si="13"/>
        <v>1218155</v>
      </c>
      <c r="M77" s="72">
        <f t="shared" si="13"/>
        <v>1215627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538860</v>
      </c>
      <c r="F78" s="100">
        <f t="shared" ref="F78:M78" si="14">SUM(F79:F80)</f>
        <v>951747</v>
      </c>
      <c r="G78" s="100">
        <f t="shared" si="14"/>
        <v>903982</v>
      </c>
      <c r="H78" s="101">
        <f t="shared" si="14"/>
        <v>1134764</v>
      </c>
      <c r="I78" s="100">
        <f t="shared" si="14"/>
        <v>1113579</v>
      </c>
      <c r="J78" s="102">
        <f t="shared" si="14"/>
        <v>1145429</v>
      </c>
      <c r="K78" s="100">
        <f t="shared" si="14"/>
        <v>1098559</v>
      </c>
      <c r="L78" s="100">
        <f t="shared" si="14"/>
        <v>1195667</v>
      </c>
      <c r="M78" s="100">
        <f t="shared" si="14"/>
        <v>1191902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538860</v>
      </c>
      <c r="F80" s="93">
        <v>951747</v>
      </c>
      <c r="G80" s="93">
        <v>903982</v>
      </c>
      <c r="H80" s="94">
        <v>1134764</v>
      </c>
      <c r="I80" s="93">
        <v>1113579</v>
      </c>
      <c r="J80" s="95">
        <v>1145429</v>
      </c>
      <c r="K80" s="93">
        <v>1098559</v>
      </c>
      <c r="L80" s="93">
        <v>1195667</v>
      </c>
      <c r="M80" s="93">
        <v>1191902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16215</v>
      </c>
      <c r="F81" s="86">
        <f t="shared" ref="F81:M81" si="15">SUM(F82:F83)</f>
        <v>10150</v>
      </c>
      <c r="G81" s="86">
        <f t="shared" si="15"/>
        <v>1918</v>
      </c>
      <c r="H81" s="87">
        <f t="shared" si="15"/>
        <v>31610</v>
      </c>
      <c r="I81" s="86">
        <f t="shared" si="15"/>
        <v>56610</v>
      </c>
      <c r="J81" s="88">
        <f t="shared" si="15"/>
        <v>39445</v>
      </c>
      <c r="K81" s="86">
        <f t="shared" si="15"/>
        <v>21316</v>
      </c>
      <c r="L81" s="86">
        <f t="shared" si="15"/>
        <v>22488</v>
      </c>
      <c r="M81" s="86">
        <f t="shared" si="15"/>
        <v>23725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12867</v>
      </c>
      <c r="F82" s="79">
        <v>6110</v>
      </c>
      <c r="G82" s="79">
        <v>0</v>
      </c>
      <c r="H82" s="80">
        <v>0</v>
      </c>
      <c r="I82" s="79">
        <v>0</v>
      </c>
      <c r="J82" s="81">
        <v>7334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3348</v>
      </c>
      <c r="F83" s="93">
        <v>4040</v>
      </c>
      <c r="G83" s="93">
        <v>1918</v>
      </c>
      <c r="H83" s="94">
        <v>31610</v>
      </c>
      <c r="I83" s="93">
        <v>56610</v>
      </c>
      <c r="J83" s="95">
        <v>32111</v>
      </c>
      <c r="K83" s="93">
        <v>21316</v>
      </c>
      <c r="L83" s="93">
        <v>22488</v>
      </c>
      <c r="M83" s="93">
        <v>23725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2595</v>
      </c>
      <c r="G90" s="72">
        <v>2502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1214775</v>
      </c>
      <c r="F92" s="46">
        <f t="shared" ref="F92:M92" si="16">F4+F51+F77+F90</f>
        <v>1770784</v>
      </c>
      <c r="G92" s="46">
        <f t="shared" si="16"/>
        <v>1627451</v>
      </c>
      <c r="H92" s="47">
        <f t="shared" si="16"/>
        <v>2107763</v>
      </c>
      <c r="I92" s="46">
        <f t="shared" si="16"/>
        <v>2048539</v>
      </c>
      <c r="J92" s="48">
        <f t="shared" si="16"/>
        <v>2047344</v>
      </c>
      <c r="K92" s="46">
        <f t="shared" si="16"/>
        <v>2196807</v>
      </c>
      <c r="L92" s="46">
        <f t="shared" si="16"/>
        <v>2330226</v>
      </c>
      <c r="M92" s="46">
        <f t="shared" si="16"/>
        <v>2386945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404000</v>
      </c>
      <c r="F4" s="72">
        <f t="shared" ref="F4:M4" si="0">F5+F8+F47</f>
        <v>411410</v>
      </c>
      <c r="G4" s="72">
        <f t="shared" si="0"/>
        <v>509592</v>
      </c>
      <c r="H4" s="73">
        <f t="shared" si="0"/>
        <v>513464</v>
      </c>
      <c r="I4" s="72">
        <f t="shared" si="0"/>
        <v>527929</v>
      </c>
      <c r="J4" s="74">
        <f t="shared" si="0"/>
        <v>532999</v>
      </c>
      <c r="K4" s="72">
        <f t="shared" si="0"/>
        <v>543961</v>
      </c>
      <c r="L4" s="72">
        <f t="shared" si="0"/>
        <v>575244</v>
      </c>
      <c r="M4" s="72">
        <f t="shared" si="0"/>
        <v>613181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34919</v>
      </c>
      <c r="F5" s="100">
        <f t="shared" ref="F5:M5" si="1">SUM(F6:F7)</f>
        <v>39256</v>
      </c>
      <c r="G5" s="100">
        <f t="shared" si="1"/>
        <v>41384</v>
      </c>
      <c r="H5" s="101">
        <f t="shared" si="1"/>
        <v>52831</v>
      </c>
      <c r="I5" s="100">
        <f t="shared" si="1"/>
        <v>44831</v>
      </c>
      <c r="J5" s="102">
        <f t="shared" si="1"/>
        <v>42778</v>
      </c>
      <c r="K5" s="100">
        <f t="shared" si="1"/>
        <v>57698</v>
      </c>
      <c r="L5" s="100">
        <f t="shared" si="1"/>
        <v>60758</v>
      </c>
      <c r="M5" s="100">
        <f t="shared" si="1"/>
        <v>64010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30003</v>
      </c>
      <c r="F6" s="79">
        <v>33723</v>
      </c>
      <c r="G6" s="79">
        <v>38402</v>
      </c>
      <c r="H6" s="80">
        <v>42528</v>
      </c>
      <c r="I6" s="79">
        <v>36378</v>
      </c>
      <c r="J6" s="81">
        <v>32493</v>
      </c>
      <c r="K6" s="79">
        <v>46656</v>
      </c>
      <c r="L6" s="79">
        <v>49116</v>
      </c>
      <c r="M6" s="79">
        <v>52514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4916</v>
      </c>
      <c r="F7" s="93">
        <v>5533</v>
      </c>
      <c r="G7" s="93">
        <v>2982</v>
      </c>
      <c r="H7" s="94">
        <v>10303</v>
      </c>
      <c r="I7" s="93">
        <v>8453</v>
      </c>
      <c r="J7" s="95">
        <v>10285</v>
      </c>
      <c r="K7" s="93">
        <v>11042</v>
      </c>
      <c r="L7" s="93">
        <v>11642</v>
      </c>
      <c r="M7" s="93">
        <v>11496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367464</v>
      </c>
      <c r="F8" s="100">
        <f t="shared" ref="F8:M8" si="2">SUM(F9:F46)</f>
        <v>372154</v>
      </c>
      <c r="G8" s="100">
        <f t="shared" si="2"/>
        <v>468208</v>
      </c>
      <c r="H8" s="101">
        <f t="shared" si="2"/>
        <v>460633</v>
      </c>
      <c r="I8" s="100">
        <f t="shared" si="2"/>
        <v>483098</v>
      </c>
      <c r="J8" s="102">
        <f t="shared" si="2"/>
        <v>490221</v>
      </c>
      <c r="K8" s="100">
        <f t="shared" si="2"/>
        <v>486263</v>
      </c>
      <c r="L8" s="100">
        <f t="shared" si="2"/>
        <v>514486</v>
      </c>
      <c r="M8" s="100">
        <f t="shared" si="2"/>
        <v>549171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61</v>
      </c>
      <c r="F10" s="86">
        <v>3</v>
      </c>
      <c r="G10" s="86">
        <v>54</v>
      </c>
      <c r="H10" s="87">
        <v>67</v>
      </c>
      <c r="I10" s="86">
        <v>67</v>
      </c>
      <c r="J10" s="88">
        <v>67</v>
      </c>
      <c r="K10" s="86">
        <v>70</v>
      </c>
      <c r="L10" s="86">
        <v>74</v>
      </c>
      <c r="M10" s="86">
        <v>78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4668</v>
      </c>
      <c r="F11" s="86">
        <v>5707</v>
      </c>
      <c r="G11" s="86">
        <v>184</v>
      </c>
      <c r="H11" s="87">
        <v>6066</v>
      </c>
      <c r="I11" s="86">
        <v>6046</v>
      </c>
      <c r="J11" s="88">
        <v>6043</v>
      </c>
      <c r="K11" s="86">
        <v>171</v>
      </c>
      <c r="L11" s="86">
        <v>112</v>
      </c>
      <c r="M11" s="86">
        <v>104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-350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415</v>
      </c>
      <c r="F14" s="86">
        <v>459</v>
      </c>
      <c r="G14" s="86">
        <v>113</v>
      </c>
      <c r="H14" s="87">
        <v>215</v>
      </c>
      <c r="I14" s="86">
        <v>215</v>
      </c>
      <c r="J14" s="88">
        <v>156</v>
      </c>
      <c r="K14" s="86">
        <v>224</v>
      </c>
      <c r="L14" s="86">
        <v>234</v>
      </c>
      <c r="M14" s="86">
        <v>229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147</v>
      </c>
      <c r="F15" s="86">
        <v>171</v>
      </c>
      <c r="G15" s="86">
        <v>184</v>
      </c>
      <c r="H15" s="87">
        <v>292</v>
      </c>
      <c r="I15" s="86">
        <v>292</v>
      </c>
      <c r="J15" s="88">
        <v>279</v>
      </c>
      <c r="K15" s="86">
        <v>410</v>
      </c>
      <c r="L15" s="86">
        <v>434</v>
      </c>
      <c r="M15" s="86">
        <v>457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31</v>
      </c>
      <c r="F16" s="86">
        <v>31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3356</v>
      </c>
      <c r="F17" s="86">
        <v>7605</v>
      </c>
      <c r="G17" s="86">
        <v>11321</v>
      </c>
      <c r="H17" s="87">
        <v>8935</v>
      </c>
      <c r="I17" s="86">
        <v>8935</v>
      </c>
      <c r="J17" s="88">
        <v>7355</v>
      </c>
      <c r="K17" s="86">
        <v>8203</v>
      </c>
      <c r="L17" s="86">
        <v>8621</v>
      </c>
      <c r="M17" s="86">
        <v>8926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4677</v>
      </c>
      <c r="F18" s="86">
        <v>2605</v>
      </c>
      <c r="G18" s="86">
        <v>2198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69</v>
      </c>
      <c r="I19" s="86">
        <v>69</v>
      </c>
      <c r="J19" s="88">
        <v>69</v>
      </c>
      <c r="K19" s="86">
        <v>5031</v>
      </c>
      <c r="L19" s="86">
        <v>5697</v>
      </c>
      <c r="M19" s="86">
        <v>5997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46</v>
      </c>
      <c r="G21" s="86">
        <v>-6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1713</v>
      </c>
      <c r="G22" s="86">
        <v>34</v>
      </c>
      <c r="H22" s="87">
        <v>1443</v>
      </c>
      <c r="I22" s="86">
        <v>1443</v>
      </c>
      <c r="J22" s="88">
        <v>393</v>
      </c>
      <c r="K22" s="86">
        <v>1995</v>
      </c>
      <c r="L22" s="86">
        <v>1803</v>
      </c>
      <c r="M22" s="86">
        <v>1873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4818</v>
      </c>
      <c r="F23" s="86">
        <v>4164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29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19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</v>
      </c>
      <c r="F32" s="86">
        <v>262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220</v>
      </c>
      <c r="L34" s="86">
        <v>856</v>
      </c>
      <c r="M34" s="86">
        <v>901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442</v>
      </c>
      <c r="L35" s="86">
        <v>548</v>
      </c>
      <c r="M35" s="86">
        <v>583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13</v>
      </c>
      <c r="F36" s="86">
        <v>28</v>
      </c>
      <c r="G36" s="86">
        <v>540</v>
      </c>
      <c r="H36" s="87">
        <v>1281</v>
      </c>
      <c r="I36" s="86">
        <v>1281</v>
      </c>
      <c r="J36" s="88">
        <v>726</v>
      </c>
      <c r="K36" s="86">
        <v>220</v>
      </c>
      <c r="L36" s="86">
        <v>80</v>
      </c>
      <c r="M36" s="86">
        <v>84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462</v>
      </c>
      <c r="F37" s="86">
        <v>776</v>
      </c>
      <c r="G37" s="86">
        <v>1022</v>
      </c>
      <c r="H37" s="87">
        <v>504</v>
      </c>
      <c r="I37" s="86">
        <v>154</v>
      </c>
      <c r="J37" s="88">
        <v>9487</v>
      </c>
      <c r="K37" s="86">
        <v>1280</v>
      </c>
      <c r="L37" s="86">
        <v>1307</v>
      </c>
      <c r="M37" s="86">
        <v>1376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448</v>
      </c>
      <c r="F38" s="86">
        <v>500</v>
      </c>
      <c r="G38" s="86">
        <v>170</v>
      </c>
      <c r="H38" s="87">
        <v>80</v>
      </c>
      <c r="I38" s="86">
        <v>80</v>
      </c>
      <c r="J38" s="88">
        <v>195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369</v>
      </c>
      <c r="F39" s="86">
        <v>431</v>
      </c>
      <c r="G39" s="86">
        <v>6437</v>
      </c>
      <c r="H39" s="87">
        <v>2382</v>
      </c>
      <c r="I39" s="86">
        <v>2382</v>
      </c>
      <c r="J39" s="88">
        <v>968</v>
      </c>
      <c r="K39" s="86">
        <v>2252</v>
      </c>
      <c r="L39" s="86">
        <v>2458</v>
      </c>
      <c r="M39" s="86">
        <v>2585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129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340697</v>
      </c>
      <c r="F41" s="86">
        <v>342260</v>
      </c>
      <c r="G41" s="86">
        <v>445596</v>
      </c>
      <c r="H41" s="87">
        <v>436095</v>
      </c>
      <c r="I41" s="86">
        <v>459095</v>
      </c>
      <c r="J41" s="88">
        <v>461446</v>
      </c>
      <c r="K41" s="86">
        <v>462485</v>
      </c>
      <c r="L41" s="86">
        <v>488888</v>
      </c>
      <c r="M41" s="86">
        <v>522796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4965</v>
      </c>
      <c r="F42" s="86">
        <v>4915</v>
      </c>
      <c r="G42" s="86">
        <v>342</v>
      </c>
      <c r="H42" s="87">
        <v>704</v>
      </c>
      <c r="I42" s="86">
        <v>539</v>
      </c>
      <c r="J42" s="88">
        <v>830</v>
      </c>
      <c r="K42" s="86">
        <v>685</v>
      </c>
      <c r="L42" s="86">
        <v>720</v>
      </c>
      <c r="M42" s="86">
        <v>770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2078</v>
      </c>
      <c r="F43" s="86">
        <v>8</v>
      </c>
      <c r="G43" s="86">
        <v>0</v>
      </c>
      <c r="H43" s="87">
        <v>2500</v>
      </c>
      <c r="I43" s="86">
        <v>2500</v>
      </c>
      <c r="J43" s="88">
        <v>2207</v>
      </c>
      <c r="K43" s="86">
        <v>2490</v>
      </c>
      <c r="L43" s="86">
        <v>2565</v>
      </c>
      <c r="M43" s="86">
        <v>2669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85</v>
      </c>
      <c r="F44" s="86">
        <v>441</v>
      </c>
      <c r="G44" s="86">
        <v>0</v>
      </c>
      <c r="H44" s="87">
        <v>0</v>
      </c>
      <c r="I44" s="86">
        <v>0</v>
      </c>
      <c r="J44" s="88">
        <v>0</v>
      </c>
      <c r="K44" s="86">
        <v>85</v>
      </c>
      <c r="L44" s="86">
        <v>89</v>
      </c>
      <c r="M44" s="86">
        <v>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1617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1494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123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407448</v>
      </c>
      <c r="F51" s="72">
        <f t="shared" ref="F51:M51" si="4">F52+F59+F62+F63+F64+F72+F73</f>
        <v>433607</v>
      </c>
      <c r="G51" s="72">
        <f t="shared" si="4"/>
        <v>464267</v>
      </c>
      <c r="H51" s="73">
        <f t="shared" si="4"/>
        <v>482576</v>
      </c>
      <c r="I51" s="72">
        <f t="shared" si="4"/>
        <v>482576</v>
      </c>
      <c r="J51" s="74">
        <f t="shared" si="4"/>
        <v>482750</v>
      </c>
      <c r="K51" s="72">
        <f t="shared" si="4"/>
        <v>512265</v>
      </c>
      <c r="L51" s="72">
        <f t="shared" si="4"/>
        <v>537116</v>
      </c>
      <c r="M51" s="72">
        <f t="shared" si="4"/>
        <v>567877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407448</v>
      </c>
      <c r="F64" s="93">
        <f t="shared" ref="F64:M64" si="9">F65+F68</f>
        <v>433607</v>
      </c>
      <c r="G64" s="93">
        <f t="shared" si="9"/>
        <v>464267</v>
      </c>
      <c r="H64" s="94">
        <f t="shared" si="9"/>
        <v>482576</v>
      </c>
      <c r="I64" s="93">
        <f t="shared" si="9"/>
        <v>482576</v>
      </c>
      <c r="J64" s="95">
        <f t="shared" si="9"/>
        <v>482750</v>
      </c>
      <c r="K64" s="93">
        <f t="shared" si="9"/>
        <v>512265</v>
      </c>
      <c r="L64" s="93">
        <f t="shared" si="9"/>
        <v>537116</v>
      </c>
      <c r="M64" s="93">
        <f t="shared" si="9"/>
        <v>567877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407448</v>
      </c>
      <c r="F65" s="100">
        <f t="shared" ref="F65:M65" si="10">SUM(F66:F67)</f>
        <v>433607</v>
      </c>
      <c r="G65" s="100">
        <f t="shared" si="10"/>
        <v>464267</v>
      </c>
      <c r="H65" s="101">
        <f t="shared" si="10"/>
        <v>482576</v>
      </c>
      <c r="I65" s="100">
        <f t="shared" si="10"/>
        <v>482576</v>
      </c>
      <c r="J65" s="102">
        <f t="shared" si="10"/>
        <v>482750</v>
      </c>
      <c r="K65" s="100">
        <f t="shared" si="10"/>
        <v>512265</v>
      </c>
      <c r="L65" s="100">
        <f t="shared" si="10"/>
        <v>537116</v>
      </c>
      <c r="M65" s="100">
        <f t="shared" si="10"/>
        <v>567877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407448</v>
      </c>
      <c r="F67" s="93">
        <v>433607</v>
      </c>
      <c r="G67" s="93">
        <v>464267</v>
      </c>
      <c r="H67" s="94">
        <v>482576</v>
      </c>
      <c r="I67" s="93">
        <v>482576</v>
      </c>
      <c r="J67" s="95">
        <v>482750</v>
      </c>
      <c r="K67" s="93">
        <v>512265</v>
      </c>
      <c r="L67" s="93">
        <v>537116</v>
      </c>
      <c r="M67" s="95">
        <v>567877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13197</v>
      </c>
      <c r="F77" s="72">
        <f t="shared" ref="F77:M77" si="13">F78+F81+F84+F85+F86+F87+F88</f>
        <v>19634</v>
      </c>
      <c r="G77" s="72">
        <f t="shared" si="13"/>
        <v>13567</v>
      </c>
      <c r="H77" s="73">
        <f t="shared" si="13"/>
        <v>14200</v>
      </c>
      <c r="I77" s="72">
        <f t="shared" si="13"/>
        <v>24735</v>
      </c>
      <c r="J77" s="74">
        <f t="shared" si="13"/>
        <v>18735</v>
      </c>
      <c r="K77" s="72">
        <f t="shared" si="13"/>
        <v>15396</v>
      </c>
      <c r="L77" s="72">
        <f t="shared" si="13"/>
        <v>15655</v>
      </c>
      <c r="M77" s="72">
        <f t="shared" si="13"/>
        <v>16507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156</v>
      </c>
      <c r="F78" s="100">
        <f t="shared" ref="F78:M78" si="14">SUM(F79:F80)</f>
        <v>1056</v>
      </c>
      <c r="G78" s="100">
        <f t="shared" si="14"/>
        <v>843</v>
      </c>
      <c r="H78" s="101">
        <f t="shared" si="14"/>
        <v>13095</v>
      </c>
      <c r="I78" s="100">
        <f t="shared" si="14"/>
        <v>23445</v>
      </c>
      <c r="J78" s="102">
        <f t="shared" si="14"/>
        <v>18484</v>
      </c>
      <c r="K78" s="100">
        <f t="shared" si="14"/>
        <v>13819</v>
      </c>
      <c r="L78" s="100">
        <f t="shared" si="14"/>
        <v>14001</v>
      </c>
      <c r="M78" s="100">
        <f t="shared" si="14"/>
        <v>14743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742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156</v>
      </c>
      <c r="F80" s="93">
        <v>1056</v>
      </c>
      <c r="G80" s="93">
        <v>101</v>
      </c>
      <c r="H80" s="94">
        <v>13095</v>
      </c>
      <c r="I80" s="93">
        <v>23445</v>
      </c>
      <c r="J80" s="95">
        <v>18484</v>
      </c>
      <c r="K80" s="93">
        <v>13819</v>
      </c>
      <c r="L80" s="93">
        <v>14001</v>
      </c>
      <c r="M80" s="93">
        <v>14743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13041</v>
      </c>
      <c r="F81" s="86">
        <f t="shared" ref="F81:M81" si="15">SUM(F82:F83)</f>
        <v>18578</v>
      </c>
      <c r="G81" s="86">
        <f t="shared" si="15"/>
        <v>12724</v>
      </c>
      <c r="H81" s="87">
        <f t="shared" si="15"/>
        <v>1105</v>
      </c>
      <c r="I81" s="86">
        <f t="shared" si="15"/>
        <v>1290</v>
      </c>
      <c r="J81" s="88">
        <f t="shared" si="15"/>
        <v>251</v>
      </c>
      <c r="K81" s="86">
        <f t="shared" si="15"/>
        <v>1577</v>
      </c>
      <c r="L81" s="86">
        <f t="shared" si="15"/>
        <v>1654</v>
      </c>
      <c r="M81" s="86">
        <f t="shared" si="15"/>
        <v>1764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3276</v>
      </c>
      <c r="F82" s="79">
        <v>1592</v>
      </c>
      <c r="G82" s="79">
        <v>0</v>
      </c>
      <c r="H82" s="80">
        <v>0</v>
      </c>
      <c r="I82" s="79">
        <v>65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9765</v>
      </c>
      <c r="F83" s="93">
        <v>16986</v>
      </c>
      <c r="G83" s="93">
        <v>12724</v>
      </c>
      <c r="H83" s="94">
        <v>1105</v>
      </c>
      <c r="I83" s="93">
        <v>1225</v>
      </c>
      <c r="J83" s="95">
        <v>251</v>
      </c>
      <c r="K83" s="93">
        <v>1577</v>
      </c>
      <c r="L83" s="93">
        <v>1654</v>
      </c>
      <c r="M83" s="93">
        <v>1764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824645</v>
      </c>
      <c r="F92" s="46">
        <f t="shared" ref="F92:M92" si="16">F4+F51+F77+F90</f>
        <v>864651</v>
      </c>
      <c r="G92" s="46">
        <f t="shared" si="16"/>
        <v>987426</v>
      </c>
      <c r="H92" s="47">
        <f t="shared" si="16"/>
        <v>1010240</v>
      </c>
      <c r="I92" s="46">
        <f t="shared" si="16"/>
        <v>1035240</v>
      </c>
      <c r="J92" s="48">
        <f t="shared" si="16"/>
        <v>1034484</v>
      </c>
      <c r="K92" s="46">
        <f t="shared" si="16"/>
        <v>1071622</v>
      </c>
      <c r="L92" s="46">
        <f t="shared" si="16"/>
        <v>1128015</v>
      </c>
      <c r="M92" s="46">
        <f t="shared" si="16"/>
        <v>1197565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297033</v>
      </c>
      <c r="D4" s="33">
        <v>399283</v>
      </c>
      <c r="E4" s="33">
        <v>342302</v>
      </c>
      <c r="F4" s="27">
        <v>223865</v>
      </c>
      <c r="G4" s="28">
        <v>221953</v>
      </c>
      <c r="H4" s="29">
        <v>223748</v>
      </c>
      <c r="I4" s="33">
        <v>236391</v>
      </c>
      <c r="J4" s="33">
        <v>249272</v>
      </c>
      <c r="K4" s="33">
        <v>262438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415943</v>
      </c>
      <c r="D5" s="33">
        <v>438549</v>
      </c>
      <c r="E5" s="33">
        <v>525146</v>
      </c>
      <c r="F5" s="32">
        <v>567870</v>
      </c>
      <c r="G5" s="33">
        <v>576144</v>
      </c>
      <c r="H5" s="34">
        <v>576396</v>
      </c>
      <c r="I5" s="33">
        <v>633057</v>
      </c>
      <c r="J5" s="33">
        <v>848488</v>
      </c>
      <c r="K5" s="33">
        <v>893668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1214775</v>
      </c>
      <c r="D6" s="33">
        <v>1770784</v>
      </c>
      <c r="E6" s="33">
        <v>1627451</v>
      </c>
      <c r="F6" s="32">
        <v>2107763</v>
      </c>
      <c r="G6" s="33">
        <v>2048539</v>
      </c>
      <c r="H6" s="34">
        <v>2047344</v>
      </c>
      <c r="I6" s="33">
        <v>2196807</v>
      </c>
      <c r="J6" s="33">
        <v>2330226</v>
      </c>
      <c r="K6" s="33">
        <v>2386945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824645</v>
      </c>
      <c r="D7" s="33">
        <v>864651</v>
      </c>
      <c r="E7" s="33">
        <v>987426</v>
      </c>
      <c r="F7" s="32">
        <v>1010240</v>
      </c>
      <c r="G7" s="33">
        <v>1035240</v>
      </c>
      <c r="H7" s="34">
        <v>1034484</v>
      </c>
      <c r="I7" s="33">
        <v>1071622</v>
      </c>
      <c r="J7" s="33">
        <v>1128015</v>
      </c>
      <c r="K7" s="33">
        <v>1197565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37406</v>
      </c>
      <c r="D8" s="33">
        <v>59755</v>
      </c>
      <c r="E8" s="33">
        <v>39105</v>
      </c>
      <c r="F8" s="32">
        <v>59512</v>
      </c>
      <c r="G8" s="33">
        <v>69512</v>
      </c>
      <c r="H8" s="34">
        <v>68732</v>
      </c>
      <c r="I8" s="33">
        <v>53827</v>
      </c>
      <c r="J8" s="33">
        <v>42915</v>
      </c>
      <c r="K8" s="33">
        <v>45190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2789802</v>
      </c>
      <c r="D19" s="46">
        <f t="shared" ref="D19:K19" si="1">SUM(D4:D18)</f>
        <v>3533022</v>
      </c>
      <c r="E19" s="46">
        <f t="shared" si="1"/>
        <v>3521430</v>
      </c>
      <c r="F19" s="47">
        <f t="shared" si="1"/>
        <v>3969250</v>
      </c>
      <c r="G19" s="46">
        <f t="shared" si="1"/>
        <v>3951388</v>
      </c>
      <c r="H19" s="48">
        <f t="shared" si="1"/>
        <v>3950704</v>
      </c>
      <c r="I19" s="46">
        <f t="shared" si="1"/>
        <v>4191704</v>
      </c>
      <c r="J19" s="46">
        <f t="shared" si="1"/>
        <v>4598916</v>
      </c>
      <c r="K19" s="46">
        <f t="shared" si="1"/>
        <v>4785806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36853</v>
      </c>
      <c r="F4" s="72">
        <f t="shared" ref="F4:M4" si="0">F5+F8+F47</f>
        <v>59392</v>
      </c>
      <c r="G4" s="72">
        <f t="shared" si="0"/>
        <v>38811</v>
      </c>
      <c r="H4" s="73">
        <f t="shared" si="0"/>
        <v>59159</v>
      </c>
      <c r="I4" s="72">
        <f t="shared" si="0"/>
        <v>68864</v>
      </c>
      <c r="J4" s="74">
        <f t="shared" si="0"/>
        <v>68587</v>
      </c>
      <c r="K4" s="72">
        <f t="shared" si="0"/>
        <v>53827</v>
      </c>
      <c r="L4" s="72">
        <f t="shared" si="0"/>
        <v>42915</v>
      </c>
      <c r="M4" s="72">
        <f t="shared" si="0"/>
        <v>45190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15411</v>
      </c>
      <c r="F5" s="100">
        <f t="shared" ref="F5:M5" si="1">SUM(F6:F7)</f>
        <v>17036</v>
      </c>
      <c r="G5" s="100">
        <f t="shared" si="1"/>
        <v>18455</v>
      </c>
      <c r="H5" s="101">
        <f t="shared" si="1"/>
        <v>20393</v>
      </c>
      <c r="I5" s="100">
        <f t="shared" si="1"/>
        <v>21893</v>
      </c>
      <c r="J5" s="102">
        <f t="shared" si="1"/>
        <v>21851</v>
      </c>
      <c r="K5" s="100">
        <f t="shared" si="1"/>
        <v>23607</v>
      </c>
      <c r="L5" s="100">
        <f t="shared" si="1"/>
        <v>25033</v>
      </c>
      <c r="M5" s="100">
        <f t="shared" si="1"/>
        <v>26368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13482</v>
      </c>
      <c r="F6" s="79">
        <v>14876</v>
      </c>
      <c r="G6" s="79">
        <v>16200</v>
      </c>
      <c r="H6" s="80">
        <v>17546</v>
      </c>
      <c r="I6" s="79">
        <v>19046</v>
      </c>
      <c r="J6" s="81">
        <v>19004</v>
      </c>
      <c r="K6" s="79">
        <v>19981</v>
      </c>
      <c r="L6" s="79">
        <v>21283</v>
      </c>
      <c r="M6" s="79">
        <v>23003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1929</v>
      </c>
      <c r="F7" s="93">
        <v>2160</v>
      </c>
      <c r="G7" s="93">
        <v>2255</v>
      </c>
      <c r="H7" s="94">
        <v>2847</v>
      </c>
      <c r="I7" s="93">
        <v>2847</v>
      </c>
      <c r="J7" s="95">
        <v>2847</v>
      </c>
      <c r="K7" s="93">
        <v>3626</v>
      </c>
      <c r="L7" s="93">
        <v>3750</v>
      </c>
      <c r="M7" s="93">
        <v>3365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21442</v>
      </c>
      <c r="F8" s="100">
        <f t="shared" ref="F8:M8" si="2">SUM(F9:F46)</f>
        <v>42356</v>
      </c>
      <c r="G8" s="100">
        <f t="shared" si="2"/>
        <v>20356</v>
      </c>
      <c r="H8" s="101">
        <f t="shared" si="2"/>
        <v>38766</v>
      </c>
      <c r="I8" s="100">
        <f t="shared" si="2"/>
        <v>46971</v>
      </c>
      <c r="J8" s="102">
        <f t="shared" si="2"/>
        <v>46736</v>
      </c>
      <c r="K8" s="100">
        <f t="shared" si="2"/>
        <v>30220</v>
      </c>
      <c r="L8" s="100">
        <f t="shared" si="2"/>
        <v>17882</v>
      </c>
      <c r="M8" s="100">
        <f t="shared" si="2"/>
        <v>18822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162</v>
      </c>
      <c r="F10" s="86">
        <v>572</v>
      </c>
      <c r="G10" s="86">
        <v>55</v>
      </c>
      <c r="H10" s="87">
        <v>729</v>
      </c>
      <c r="I10" s="86">
        <v>729</v>
      </c>
      <c r="J10" s="88">
        <v>729</v>
      </c>
      <c r="K10" s="86">
        <v>767</v>
      </c>
      <c r="L10" s="86">
        <v>804</v>
      </c>
      <c r="M10" s="86">
        <v>847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49</v>
      </c>
      <c r="F11" s="86">
        <v>74</v>
      </c>
      <c r="G11" s="86">
        <v>54</v>
      </c>
      <c r="H11" s="87">
        <v>157</v>
      </c>
      <c r="I11" s="86">
        <v>157</v>
      </c>
      <c r="J11" s="88">
        <v>157</v>
      </c>
      <c r="K11" s="86">
        <v>165</v>
      </c>
      <c r="L11" s="86">
        <v>172</v>
      </c>
      <c r="M11" s="86">
        <v>181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72</v>
      </c>
      <c r="F14" s="86">
        <v>358</v>
      </c>
      <c r="G14" s="86">
        <v>200</v>
      </c>
      <c r="H14" s="87">
        <v>355</v>
      </c>
      <c r="I14" s="86">
        <v>355</v>
      </c>
      <c r="J14" s="88">
        <v>384</v>
      </c>
      <c r="K14" s="86">
        <v>373</v>
      </c>
      <c r="L14" s="86">
        <v>390</v>
      </c>
      <c r="M14" s="86">
        <v>411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152</v>
      </c>
      <c r="F15" s="86">
        <v>175</v>
      </c>
      <c r="G15" s="86">
        <v>292</v>
      </c>
      <c r="H15" s="87">
        <v>470</v>
      </c>
      <c r="I15" s="86">
        <v>470</v>
      </c>
      <c r="J15" s="88">
        <v>470</v>
      </c>
      <c r="K15" s="86">
        <v>495</v>
      </c>
      <c r="L15" s="86">
        <v>517</v>
      </c>
      <c r="M15" s="86">
        <v>544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16</v>
      </c>
      <c r="I16" s="86">
        <v>16</v>
      </c>
      <c r="J16" s="88">
        <v>16</v>
      </c>
      <c r="K16" s="86">
        <v>17</v>
      </c>
      <c r="L16" s="86">
        <v>17</v>
      </c>
      <c r="M16" s="86">
        <v>18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3108</v>
      </c>
      <c r="F17" s="86">
        <v>5759</v>
      </c>
      <c r="G17" s="86">
        <v>14399</v>
      </c>
      <c r="H17" s="87">
        <v>8764</v>
      </c>
      <c r="I17" s="86">
        <v>13764</v>
      </c>
      <c r="J17" s="88">
        <v>11010</v>
      </c>
      <c r="K17" s="86">
        <v>9549</v>
      </c>
      <c r="L17" s="86">
        <v>9300</v>
      </c>
      <c r="M17" s="86">
        <v>9793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1</v>
      </c>
      <c r="G22" s="86">
        <v>0</v>
      </c>
      <c r="H22" s="87">
        <v>0</v>
      </c>
      <c r="I22" s="86">
        <v>1705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920</v>
      </c>
      <c r="G23" s="86">
        <v>280</v>
      </c>
      <c r="H23" s="87">
        <v>3839</v>
      </c>
      <c r="I23" s="86">
        <v>3839</v>
      </c>
      <c r="J23" s="88">
        <v>3779</v>
      </c>
      <c r="K23" s="86">
        <v>2042</v>
      </c>
      <c r="L23" s="86">
        <v>2472</v>
      </c>
      <c r="M23" s="86">
        <v>2596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22</v>
      </c>
      <c r="F29" s="86">
        <v>10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1074</v>
      </c>
      <c r="F37" s="86">
        <v>696</v>
      </c>
      <c r="G37" s="86">
        <v>131</v>
      </c>
      <c r="H37" s="87">
        <v>229</v>
      </c>
      <c r="I37" s="86">
        <v>229</v>
      </c>
      <c r="J37" s="88">
        <v>229</v>
      </c>
      <c r="K37" s="86">
        <v>241</v>
      </c>
      <c r="L37" s="86">
        <v>251</v>
      </c>
      <c r="M37" s="86">
        <v>264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241</v>
      </c>
      <c r="F38" s="86">
        <v>371</v>
      </c>
      <c r="G38" s="86">
        <v>420</v>
      </c>
      <c r="H38" s="87">
        <v>362</v>
      </c>
      <c r="I38" s="86">
        <v>362</v>
      </c>
      <c r="J38" s="88">
        <v>375</v>
      </c>
      <c r="K38" s="86">
        <v>381</v>
      </c>
      <c r="L38" s="86">
        <v>397</v>
      </c>
      <c r="M38" s="86">
        <v>418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59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3277</v>
      </c>
      <c r="F42" s="86">
        <v>7913</v>
      </c>
      <c r="G42" s="86">
        <v>3600</v>
      </c>
      <c r="H42" s="87">
        <v>1473</v>
      </c>
      <c r="I42" s="86">
        <v>1473</v>
      </c>
      <c r="J42" s="88">
        <v>1679</v>
      </c>
      <c r="K42" s="86">
        <v>2676</v>
      </c>
      <c r="L42" s="86">
        <v>2802</v>
      </c>
      <c r="M42" s="86">
        <v>2949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12452</v>
      </c>
      <c r="F43" s="86">
        <v>24748</v>
      </c>
      <c r="G43" s="86">
        <v>126</v>
      </c>
      <c r="H43" s="87">
        <v>21744</v>
      </c>
      <c r="I43" s="86">
        <v>23244</v>
      </c>
      <c r="J43" s="88">
        <v>27476</v>
      </c>
      <c r="K43" s="86">
        <v>12854</v>
      </c>
      <c r="L43" s="86">
        <v>58</v>
      </c>
      <c r="M43" s="86">
        <v>61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156</v>
      </c>
      <c r="G44" s="86">
        <v>740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811</v>
      </c>
      <c r="F45" s="86">
        <v>599</v>
      </c>
      <c r="G45" s="86">
        <v>0</v>
      </c>
      <c r="H45" s="87">
        <v>583</v>
      </c>
      <c r="I45" s="86">
        <v>583</v>
      </c>
      <c r="J45" s="88">
        <v>387</v>
      </c>
      <c r="K45" s="86">
        <v>613</v>
      </c>
      <c r="L45" s="86">
        <v>653</v>
      </c>
      <c r="M45" s="86">
        <v>688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45</v>
      </c>
      <c r="I46" s="93">
        <v>45</v>
      </c>
      <c r="J46" s="95">
        <v>45</v>
      </c>
      <c r="K46" s="93">
        <v>47</v>
      </c>
      <c r="L46" s="93">
        <v>49</v>
      </c>
      <c r="M46" s="93">
        <v>52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374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100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98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276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100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276</v>
      </c>
      <c r="F74" s="79">
        <v>0</v>
      </c>
      <c r="G74" s="79">
        <v>0</v>
      </c>
      <c r="H74" s="80">
        <v>0</v>
      </c>
      <c r="I74" s="79">
        <v>0</v>
      </c>
      <c r="J74" s="81">
        <v>100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179</v>
      </c>
      <c r="F77" s="72">
        <f t="shared" ref="F77:M77" si="13">F78+F81+F84+F85+F86+F87+F88</f>
        <v>363</v>
      </c>
      <c r="G77" s="72">
        <f t="shared" si="13"/>
        <v>294</v>
      </c>
      <c r="H77" s="73">
        <f t="shared" si="13"/>
        <v>353</v>
      </c>
      <c r="I77" s="72">
        <f t="shared" si="13"/>
        <v>648</v>
      </c>
      <c r="J77" s="74">
        <f t="shared" si="13"/>
        <v>45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179</v>
      </c>
      <c r="F81" s="86">
        <f t="shared" ref="F81:M81" si="15">SUM(F82:F83)</f>
        <v>363</v>
      </c>
      <c r="G81" s="86">
        <f t="shared" si="15"/>
        <v>294</v>
      </c>
      <c r="H81" s="87">
        <f t="shared" si="15"/>
        <v>353</v>
      </c>
      <c r="I81" s="86">
        <f t="shared" si="15"/>
        <v>648</v>
      </c>
      <c r="J81" s="88">
        <f t="shared" si="15"/>
        <v>45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179</v>
      </c>
      <c r="F83" s="93">
        <v>363</v>
      </c>
      <c r="G83" s="93">
        <v>294</v>
      </c>
      <c r="H83" s="94">
        <v>353</v>
      </c>
      <c r="I83" s="93">
        <v>648</v>
      </c>
      <c r="J83" s="95">
        <v>45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37406</v>
      </c>
      <c r="F92" s="46">
        <f t="shared" ref="F92:M92" si="16">F4+F51+F77+F90</f>
        <v>59755</v>
      </c>
      <c r="G92" s="46">
        <f t="shared" si="16"/>
        <v>39105</v>
      </c>
      <c r="H92" s="47">
        <f t="shared" si="16"/>
        <v>59512</v>
      </c>
      <c r="I92" s="46">
        <f t="shared" si="16"/>
        <v>69512</v>
      </c>
      <c r="J92" s="48">
        <f t="shared" si="16"/>
        <v>68732</v>
      </c>
      <c r="K92" s="46">
        <f t="shared" si="16"/>
        <v>53827</v>
      </c>
      <c r="L92" s="46">
        <f t="shared" si="16"/>
        <v>42915</v>
      </c>
      <c r="M92" s="46">
        <f t="shared" si="16"/>
        <v>45190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1746722</v>
      </c>
      <c r="D4" s="20">
        <f t="shared" ref="D4:K4" si="0">SUM(D5:D7)</f>
        <v>2012645</v>
      </c>
      <c r="E4" s="20">
        <f t="shared" si="0"/>
        <v>2040013</v>
      </c>
      <c r="F4" s="21">
        <f t="shared" si="0"/>
        <v>2180792</v>
      </c>
      <c r="G4" s="20">
        <f t="shared" si="0"/>
        <v>2113884</v>
      </c>
      <c r="H4" s="22">
        <f t="shared" si="0"/>
        <v>2110514</v>
      </c>
      <c r="I4" s="20">
        <f t="shared" si="0"/>
        <v>2412185</v>
      </c>
      <c r="J4" s="20">
        <f t="shared" si="0"/>
        <v>2689971</v>
      </c>
      <c r="K4" s="20">
        <f t="shared" si="0"/>
        <v>2840474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710985</v>
      </c>
      <c r="D5" s="28">
        <v>751720</v>
      </c>
      <c r="E5" s="28">
        <v>770874</v>
      </c>
      <c r="F5" s="27">
        <v>863158</v>
      </c>
      <c r="G5" s="28">
        <v>813874</v>
      </c>
      <c r="H5" s="29">
        <v>809821</v>
      </c>
      <c r="I5" s="28">
        <v>893403</v>
      </c>
      <c r="J5" s="28">
        <v>941753</v>
      </c>
      <c r="K5" s="29">
        <v>991473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1034120</v>
      </c>
      <c r="D6" s="33">
        <v>1260925</v>
      </c>
      <c r="E6" s="33">
        <v>1269139</v>
      </c>
      <c r="F6" s="32">
        <v>1317634</v>
      </c>
      <c r="G6" s="33">
        <v>1300010</v>
      </c>
      <c r="H6" s="34">
        <v>1300693</v>
      </c>
      <c r="I6" s="33">
        <v>1518782</v>
      </c>
      <c r="J6" s="33">
        <v>1748218</v>
      </c>
      <c r="K6" s="34">
        <v>1849001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1617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470930</v>
      </c>
      <c r="D8" s="20">
        <f t="shared" ref="D8:K8" si="1">SUM(D9:D15)</f>
        <v>521047</v>
      </c>
      <c r="E8" s="20">
        <f t="shared" si="1"/>
        <v>549314</v>
      </c>
      <c r="F8" s="21">
        <f t="shared" si="1"/>
        <v>605680</v>
      </c>
      <c r="G8" s="20">
        <f t="shared" si="1"/>
        <v>633931</v>
      </c>
      <c r="H8" s="22">
        <f t="shared" si="1"/>
        <v>635956</v>
      </c>
      <c r="I8" s="20">
        <f t="shared" si="1"/>
        <v>642247</v>
      </c>
      <c r="J8" s="20">
        <f t="shared" si="1"/>
        <v>673080</v>
      </c>
      <c r="K8" s="20">
        <f t="shared" si="1"/>
        <v>711047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57725</v>
      </c>
      <c r="D9" s="28">
        <v>73963</v>
      </c>
      <c r="E9" s="28">
        <v>76870</v>
      </c>
      <c r="F9" s="27">
        <v>111886</v>
      </c>
      <c r="G9" s="28">
        <v>140137</v>
      </c>
      <c r="H9" s="29">
        <v>140542</v>
      </c>
      <c r="I9" s="28">
        <v>118198</v>
      </c>
      <c r="J9" s="28">
        <v>123636</v>
      </c>
      <c r="K9" s="29">
        <v>130189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33</v>
      </c>
      <c r="D10" s="33">
        <v>0</v>
      </c>
      <c r="E10" s="33">
        <v>10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407448</v>
      </c>
      <c r="D13" s="33">
        <v>433607</v>
      </c>
      <c r="E13" s="33">
        <v>464763</v>
      </c>
      <c r="F13" s="32">
        <v>482576</v>
      </c>
      <c r="G13" s="33">
        <v>482576</v>
      </c>
      <c r="H13" s="34">
        <v>482750</v>
      </c>
      <c r="I13" s="33">
        <v>512265</v>
      </c>
      <c r="J13" s="33">
        <v>537116</v>
      </c>
      <c r="K13" s="34">
        <v>567877</v>
      </c>
    </row>
    <row r="14" spans="1:27" s="14" customFormat="1" ht="12.75" customHeight="1" x14ac:dyDescent="0.25">
      <c r="A14" s="25"/>
      <c r="B14" s="26" t="s">
        <v>19</v>
      </c>
      <c r="C14" s="32">
        <v>98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5626</v>
      </c>
      <c r="D15" s="36">
        <v>13477</v>
      </c>
      <c r="E15" s="36">
        <v>7671</v>
      </c>
      <c r="F15" s="35">
        <v>11218</v>
      </c>
      <c r="G15" s="36">
        <v>11218</v>
      </c>
      <c r="H15" s="37">
        <v>12664</v>
      </c>
      <c r="I15" s="36">
        <v>11784</v>
      </c>
      <c r="J15" s="36">
        <v>12328</v>
      </c>
      <c r="K15" s="37">
        <v>12981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573639</v>
      </c>
      <c r="D16" s="20">
        <f t="shared" ref="D16:K16" si="2">SUM(D17:D23)</f>
        <v>998355</v>
      </c>
      <c r="E16" s="20">
        <f t="shared" si="2"/>
        <v>931253</v>
      </c>
      <c r="F16" s="21">
        <f t="shared" si="2"/>
        <v>1184600</v>
      </c>
      <c r="G16" s="20">
        <f t="shared" si="2"/>
        <v>1205395</v>
      </c>
      <c r="H16" s="22">
        <f t="shared" si="2"/>
        <v>1206056</v>
      </c>
      <c r="I16" s="20">
        <f t="shared" si="2"/>
        <v>1139205</v>
      </c>
      <c r="J16" s="20">
        <f t="shared" si="2"/>
        <v>1237912</v>
      </c>
      <c r="K16" s="20">
        <f t="shared" si="2"/>
        <v>1236440</v>
      </c>
    </row>
    <row r="17" spans="1:11" s="14" customFormat="1" ht="12.75" customHeight="1" x14ac:dyDescent="0.25">
      <c r="A17" s="25"/>
      <c r="B17" s="26" t="s">
        <v>22</v>
      </c>
      <c r="C17" s="27">
        <v>539979</v>
      </c>
      <c r="D17" s="28">
        <v>956074</v>
      </c>
      <c r="E17" s="28">
        <v>910660</v>
      </c>
      <c r="F17" s="27">
        <v>1147859</v>
      </c>
      <c r="G17" s="28">
        <v>1141574</v>
      </c>
      <c r="H17" s="29">
        <v>1164041</v>
      </c>
      <c r="I17" s="28">
        <v>1112378</v>
      </c>
      <c r="J17" s="28">
        <v>1209668</v>
      </c>
      <c r="K17" s="29">
        <v>1206645</v>
      </c>
    </row>
    <row r="18" spans="1:11" s="14" customFormat="1" ht="12.75" customHeight="1" x14ac:dyDescent="0.25">
      <c r="A18" s="25"/>
      <c r="B18" s="26" t="s">
        <v>23</v>
      </c>
      <c r="C18" s="32">
        <v>33639</v>
      </c>
      <c r="D18" s="33">
        <v>42281</v>
      </c>
      <c r="E18" s="33">
        <v>20593</v>
      </c>
      <c r="F18" s="32">
        <v>36741</v>
      </c>
      <c r="G18" s="33">
        <v>63821</v>
      </c>
      <c r="H18" s="34">
        <v>42015</v>
      </c>
      <c r="I18" s="33">
        <v>26827</v>
      </c>
      <c r="J18" s="33">
        <v>28244</v>
      </c>
      <c r="K18" s="34">
        <v>29795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21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2595</v>
      </c>
      <c r="E24" s="20">
        <v>2502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2791291</v>
      </c>
      <c r="D26" s="46">
        <f t="shared" ref="D26:K26" si="3">+D4+D8+D16+D24</f>
        <v>3534642</v>
      </c>
      <c r="E26" s="46">
        <f t="shared" si="3"/>
        <v>3523082</v>
      </c>
      <c r="F26" s="47">
        <f t="shared" si="3"/>
        <v>3971072</v>
      </c>
      <c r="G26" s="46">
        <f t="shared" si="3"/>
        <v>3953210</v>
      </c>
      <c r="H26" s="48">
        <f t="shared" si="3"/>
        <v>3952526</v>
      </c>
      <c r="I26" s="46">
        <f t="shared" si="3"/>
        <v>4193637</v>
      </c>
      <c r="J26" s="46">
        <f t="shared" si="3"/>
        <v>4600963</v>
      </c>
      <c r="K26" s="46">
        <f t="shared" si="3"/>
        <v>4787961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4405</v>
      </c>
      <c r="D4" s="33">
        <v>4299</v>
      </c>
      <c r="E4" s="33">
        <v>5968</v>
      </c>
      <c r="F4" s="27">
        <v>6360</v>
      </c>
      <c r="G4" s="28">
        <v>6360</v>
      </c>
      <c r="H4" s="29">
        <v>5976</v>
      </c>
      <c r="I4" s="33">
        <v>6706</v>
      </c>
      <c r="J4" s="33">
        <v>7049</v>
      </c>
      <c r="K4" s="33">
        <v>7423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3435</v>
      </c>
      <c r="D5" s="33">
        <v>3242</v>
      </c>
      <c r="E5" s="33">
        <v>3440</v>
      </c>
      <c r="F5" s="32">
        <v>5468</v>
      </c>
      <c r="G5" s="33">
        <v>5468</v>
      </c>
      <c r="H5" s="34">
        <v>4479</v>
      </c>
      <c r="I5" s="33">
        <v>5747</v>
      </c>
      <c r="J5" s="33">
        <v>6029</v>
      </c>
      <c r="K5" s="33">
        <v>6349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289193</v>
      </c>
      <c r="D6" s="33">
        <v>391742</v>
      </c>
      <c r="E6" s="33">
        <v>332894</v>
      </c>
      <c r="F6" s="32">
        <v>212037</v>
      </c>
      <c r="G6" s="33">
        <v>210125</v>
      </c>
      <c r="H6" s="34">
        <v>213293</v>
      </c>
      <c r="I6" s="33">
        <v>223938</v>
      </c>
      <c r="J6" s="33">
        <v>236194</v>
      </c>
      <c r="K6" s="33">
        <v>248666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297033</v>
      </c>
      <c r="D19" s="46">
        <f t="shared" ref="D19:K19" si="1">SUM(D4:D18)</f>
        <v>399283</v>
      </c>
      <c r="E19" s="46">
        <f t="shared" si="1"/>
        <v>342302</v>
      </c>
      <c r="F19" s="47">
        <f t="shared" si="1"/>
        <v>223865</v>
      </c>
      <c r="G19" s="46">
        <f t="shared" si="1"/>
        <v>221953</v>
      </c>
      <c r="H19" s="48">
        <f t="shared" si="1"/>
        <v>223748</v>
      </c>
      <c r="I19" s="46">
        <f t="shared" si="1"/>
        <v>236391</v>
      </c>
      <c r="J19" s="46">
        <f t="shared" si="1"/>
        <v>249272</v>
      </c>
      <c r="K19" s="46">
        <f t="shared" si="1"/>
        <v>262438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293910</v>
      </c>
      <c r="D4" s="20">
        <f t="shared" ref="D4:K4" si="0">SUM(D5:D7)</f>
        <v>383544</v>
      </c>
      <c r="E4" s="20">
        <f t="shared" si="0"/>
        <v>336055</v>
      </c>
      <c r="F4" s="21">
        <f t="shared" si="0"/>
        <v>219877</v>
      </c>
      <c r="G4" s="20">
        <f t="shared" si="0"/>
        <v>217205</v>
      </c>
      <c r="H4" s="22">
        <f t="shared" si="0"/>
        <v>221764</v>
      </c>
      <c r="I4" s="20">
        <f t="shared" si="0"/>
        <v>232274</v>
      </c>
      <c r="J4" s="20">
        <f t="shared" si="0"/>
        <v>244984</v>
      </c>
      <c r="K4" s="20">
        <f t="shared" si="0"/>
        <v>257937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191733</v>
      </c>
      <c r="D5" s="28">
        <v>200937</v>
      </c>
      <c r="E5" s="28">
        <v>222327</v>
      </c>
      <c r="F5" s="27">
        <v>147797</v>
      </c>
      <c r="G5" s="28">
        <v>145908</v>
      </c>
      <c r="H5" s="29">
        <v>151433</v>
      </c>
      <c r="I5" s="28">
        <v>157251</v>
      </c>
      <c r="J5" s="28">
        <v>165743</v>
      </c>
      <c r="K5" s="29">
        <v>174527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102177</v>
      </c>
      <c r="D6" s="33">
        <v>182607</v>
      </c>
      <c r="E6" s="33">
        <v>113728</v>
      </c>
      <c r="F6" s="32">
        <v>72080</v>
      </c>
      <c r="G6" s="33">
        <v>71297</v>
      </c>
      <c r="H6" s="34">
        <v>70331</v>
      </c>
      <c r="I6" s="33">
        <v>75023</v>
      </c>
      <c r="J6" s="33">
        <v>79241</v>
      </c>
      <c r="K6" s="34">
        <v>83410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545</v>
      </c>
      <c r="D8" s="20">
        <f t="shared" ref="D8:K8" si="1">SUM(D9:D15)</f>
        <v>3969</v>
      </c>
      <c r="E8" s="20">
        <f t="shared" si="1"/>
        <v>1439</v>
      </c>
      <c r="F8" s="21">
        <f t="shared" si="1"/>
        <v>1770</v>
      </c>
      <c r="G8" s="20">
        <f t="shared" si="1"/>
        <v>1770</v>
      </c>
      <c r="H8" s="22">
        <f t="shared" si="1"/>
        <v>1014</v>
      </c>
      <c r="I8" s="20">
        <f t="shared" si="1"/>
        <v>1838</v>
      </c>
      <c r="J8" s="20">
        <f t="shared" si="1"/>
        <v>1922</v>
      </c>
      <c r="K8" s="20">
        <f t="shared" si="1"/>
        <v>2024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33</v>
      </c>
      <c r="D10" s="33">
        <v>0</v>
      </c>
      <c r="E10" s="33">
        <v>7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512</v>
      </c>
      <c r="D15" s="36">
        <v>3969</v>
      </c>
      <c r="E15" s="36">
        <v>1432</v>
      </c>
      <c r="F15" s="35">
        <v>1770</v>
      </c>
      <c r="G15" s="36">
        <v>1770</v>
      </c>
      <c r="H15" s="37">
        <v>1014</v>
      </c>
      <c r="I15" s="36">
        <v>1838</v>
      </c>
      <c r="J15" s="36">
        <v>1922</v>
      </c>
      <c r="K15" s="37">
        <v>2024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2578</v>
      </c>
      <c r="D16" s="20">
        <f t="shared" ref="D16:K16" si="2">SUM(D17:D23)</f>
        <v>11770</v>
      </c>
      <c r="E16" s="20">
        <f t="shared" si="2"/>
        <v>4808</v>
      </c>
      <c r="F16" s="21">
        <f t="shared" si="2"/>
        <v>2218</v>
      </c>
      <c r="G16" s="20">
        <f t="shared" si="2"/>
        <v>2978</v>
      </c>
      <c r="H16" s="22">
        <f t="shared" si="2"/>
        <v>970</v>
      </c>
      <c r="I16" s="20">
        <f t="shared" si="2"/>
        <v>2279</v>
      </c>
      <c r="J16" s="20">
        <f t="shared" si="2"/>
        <v>2366</v>
      </c>
      <c r="K16" s="20">
        <f t="shared" si="2"/>
        <v>2477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31</v>
      </c>
      <c r="E17" s="28">
        <v>151</v>
      </c>
      <c r="F17" s="27">
        <v>0</v>
      </c>
      <c r="G17" s="28">
        <v>500</v>
      </c>
      <c r="H17" s="29">
        <v>76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2566</v>
      </c>
      <c r="D18" s="33">
        <v>11739</v>
      </c>
      <c r="E18" s="33">
        <v>4657</v>
      </c>
      <c r="F18" s="32">
        <v>2218</v>
      </c>
      <c r="G18" s="33">
        <v>2478</v>
      </c>
      <c r="H18" s="34">
        <v>894</v>
      </c>
      <c r="I18" s="33">
        <v>2279</v>
      </c>
      <c r="J18" s="33">
        <v>2366</v>
      </c>
      <c r="K18" s="34">
        <v>2477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12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297033</v>
      </c>
      <c r="D26" s="46">
        <f t="shared" ref="D26:K26" si="3">+D4+D8+D16+D24</f>
        <v>399283</v>
      </c>
      <c r="E26" s="46">
        <f t="shared" si="3"/>
        <v>342302</v>
      </c>
      <c r="F26" s="47">
        <f t="shared" si="3"/>
        <v>223865</v>
      </c>
      <c r="G26" s="46">
        <f t="shared" si="3"/>
        <v>221953</v>
      </c>
      <c r="H26" s="48">
        <f t="shared" si="3"/>
        <v>223748</v>
      </c>
      <c r="I26" s="46">
        <f t="shared" si="3"/>
        <v>236391</v>
      </c>
      <c r="J26" s="46">
        <f t="shared" si="3"/>
        <v>249272</v>
      </c>
      <c r="K26" s="46">
        <f t="shared" si="3"/>
        <v>262438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3732</v>
      </c>
      <c r="D4" s="33">
        <v>3227</v>
      </c>
      <c r="E4" s="33">
        <v>2970</v>
      </c>
      <c r="F4" s="27">
        <v>4252</v>
      </c>
      <c r="G4" s="28">
        <v>4252</v>
      </c>
      <c r="H4" s="29">
        <v>3303</v>
      </c>
      <c r="I4" s="33">
        <v>4493</v>
      </c>
      <c r="J4" s="33">
        <v>4736</v>
      </c>
      <c r="K4" s="33">
        <v>4987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10408</v>
      </c>
      <c r="D5" s="33">
        <v>12653</v>
      </c>
      <c r="E5" s="33">
        <v>15188</v>
      </c>
      <c r="F5" s="32">
        <v>13770</v>
      </c>
      <c r="G5" s="33">
        <v>13770</v>
      </c>
      <c r="H5" s="34">
        <v>14826</v>
      </c>
      <c r="I5" s="33">
        <v>15420</v>
      </c>
      <c r="J5" s="33">
        <v>16344</v>
      </c>
      <c r="K5" s="33">
        <v>17210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151</v>
      </c>
      <c r="C6" s="33">
        <v>23541</v>
      </c>
      <c r="D6" s="33">
        <v>19505</v>
      </c>
      <c r="E6" s="33">
        <v>25386</v>
      </c>
      <c r="F6" s="32">
        <v>21553</v>
      </c>
      <c r="G6" s="33">
        <v>21553</v>
      </c>
      <c r="H6" s="34">
        <v>20176</v>
      </c>
      <c r="I6" s="33">
        <v>20436</v>
      </c>
      <c r="J6" s="33">
        <v>20345</v>
      </c>
      <c r="K6" s="33">
        <v>21423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18663</v>
      </c>
      <c r="D7" s="33">
        <v>18261</v>
      </c>
      <c r="E7" s="33">
        <v>17893</v>
      </c>
      <c r="F7" s="32">
        <v>19339</v>
      </c>
      <c r="G7" s="33">
        <v>19339</v>
      </c>
      <c r="H7" s="34">
        <v>21703</v>
      </c>
      <c r="I7" s="33">
        <v>20107</v>
      </c>
      <c r="J7" s="33">
        <v>21234</v>
      </c>
      <c r="K7" s="33">
        <v>22359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359599</v>
      </c>
      <c r="D8" s="33">
        <v>384903</v>
      </c>
      <c r="E8" s="33">
        <v>463709</v>
      </c>
      <c r="F8" s="32">
        <v>508956</v>
      </c>
      <c r="G8" s="33">
        <v>517230</v>
      </c>
      <c r="H8" s="34">
        <v>516388</v>
      </c>
      <c r="I8" s="33">
        <v>572601</v>
      </c>
      <c r="J8" s="33">
        <v>785829</v>
      </c>
      <c r="K8" s="33">
        <v>827689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415943</v>
      </c>
      <c r="D19" s="46">
        <f t="shared" ref="D19:K19" si="1">SUM(D4:D18)</f>
        <v>438549</v>
      </c>
      <c r="E19" s="46">
        <f t="shared" si="1"/>
        <v>525146</v>
      </c>
      <c r="F19" s="47">
        <f t="shared" si="1"/>
        <v>567870</v>
      </c>
      <c r="G19" s="46">
        <f t="shared" si="1"/>
        <v>576144</v>
      </c>
      <c r="H19" s="48">
        <f t="shared" si="1"/>
        <v>576396</v>
      </c>
      <c r="I19" s="46">
        <f t="shared" si="1"/>
        <v>633057</v>
      </c>
      <c r="J19" s="46">
        <f t="shared" si="1"/>
        <v>848488</v>
      </c>
      <c r="K19" s="46">
        <f t="shared" si="1"/>
        <v>893668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354839</v>
      </c>
      <c r="D4" s="20">
        <f t="shared" ref="D4:K4" si="0">SUM(D5:D7)</f>
        <v>358655</v>
      </c>
      <c r="E4" s="20">
        <f t="shared" si="0"/>
        <v>439747</v>
      </c>
      <c r="F4" s="21">
        <f t="shared" si="0"/>
        <v>453779</v>
      </c>
      <c r="G4" s="20">
        <f t="shared" si="0"/>
        <v>428412</v>
      </c>
      <c r="H4" s="22">
        <f t="shared" si="0"/>
        <v>431786</v>
      </c>
      <c r="I4" s="20">
        <f t="shared" si="0"/>
        <v>512426</v>
      </c>
      <c r="J4" s="20">
        <f t="shared" si="0"/>
        <v>722300</v>
      </c>
      <c r="K4" s="20">
        <f t="shared" si="0"/>
        <v>760791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197647</v>
      </c>
      <c r="D5" s="28">
        <v>211330</v>
      </c>
      <c r="E5" s="28">
        <v>220830</v>
      </c>
      <c r="F5" s="27">
        <v>239104</v>
      </c>
      <c r="G5" s="28">
        <v>239104</v>
      </c>
      <c r="H5" s="29">
        <v>237181</v>
      </c>
      <c r="I5" s="28">
        <v>254407</v>
      </c>
      <c r="J5" s="28">
        <v>268145</v>
      </c>
      <c r="K5" s="29">
        <v>281746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157192</v>
      </c>
      <c r="D6" s="33">
        <v>147325</v>
      </c>
      <c r="E6" s="33">
        <v>218917</v>
      </c>
      <c r="F6" s="32">
        <v>214675</v>
      </c>
      <c r="G6" s="33">
        <v>189308</v>
      </c>
      <c r="H6" s="34">
        <v>194605</v>
      </c>
      <c r="I6" s="33">
        <v>258019</v>
      </c>
      <c r="J6" s="33">
        <v>454155</v>
      </c>
      <c r="K6" s="34">
        <v>479045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58494</v>
      </c>
      <c r="D8" s="20">
        <f t="shared" ref="D8:K8" si="1">SUM(D9:D15)</f>
        <v>75203</v>
      </c>
      <c r="E8" s="20">
        <f t="shared" si="1"/>
        <v>78715</v>
      </c>
      <c r="F8" s="21">
        <f t="shared" si="1"/>
        <v>112636</v>
      </c>
      <c r="G8" s="20">
        <f t="shared" si="1"/>
        <v>140887</v>
      </c>
      <c r="H8" s="22">
        <f t="shared" si="1"/>
        <v>143178</v>
      </c>
      <c r="I8" s="20">
        <f t="shared" si="1"/>
        <v>118976</v>
      </c>
      <c r="J8" s="20">
        <f t="shared" si="1"/>
        <v>124452</v>
      </c>
      <c r="K8" s="20">
        <f t="shared" si="1"/>
        <v>131048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57615</v>
      </c>
      <c r="D9" s="28">
        <v>73963</v>
      </c>
      <c r="E9" s="28">
        <v>76870</v>
      </c>
      <c r="F9" s="27">
        <v>111886</v>
      </c>
      <c r="G9" s="28">
        <v>140137</v>
      </c>
      <c r="H9" s="29">
        <v>140542</v>
      </c>
      <c r="I9" s="28">
        <v>118198</v>
      </c>
      <c r="J9" s="28">
        <v>123636</v>
      </c>
      <c r="K9" s="29">
        <v>130189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3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496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879</v>
      </c>
      <c r="D15" s="36">
        <v>1240</v>
      </c>
      <c r="E15" s="36">
        <v>1346</v>
      </c>
      <c r="F15" s="35">
        <v>750</v>
      </c>
      <c r="G15" s="36">
        <v>750</v>
      </c>
      <c r="H15" s="37">
        <v>2636</v>
      </c>
      <c r="I15" s="36">
        <v>778</v>
      </c>
      <c r="J15" s="36">
        <v>816</v>
      </c>
      <c r="K15" s="37">
        <v>859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2610</v>
      </c>
      <c r="D16" s="20">
        <f t="shared" ref="D16:K16" si="2">SUM(D17:D23)</f>
        <v>4691</v>
      </c>
      <c r="E16" s="20">
        <f t="shared" si="2"/>
        <v>6684</v>
      </c>
      <c r="F16" s="21">
        <f t="shared" si="2"/>
        <v>1455</v>
      </c>
      <c r="G16" s="20">
        <f t="shared" si="2"/>
        <v>6845</v>
      </c>
      <c r="H16" s="22">
        <f t="shared" si="2"/>
        <v>1432</v>
      </c>
      <c r="I16" s="20">
        <f t="shared" si="2"/>
        <v>1655</v>
      </c>
      <c r="J16" s="20">
        <f t="shared" si="2"/>
        <v>1736</v>
      </c>
      <c r="K16" s="20">
        <f t="shared" si="2"/>
        <v>1829</v>
      </c>
    </row>
    <row r="17" spans="1:11" s="14" customFormat="1" ht="12.75" customHeight="1" x14ac:dyDescent="0.25">
      <c r="A17" s="25"/>
      <c r="B17" s="26" t="s">
        <v>22</v>
      </c>
      <c r="C17" s="27">
        <v>963</v>
      </c>
      <c r="D17" s="28">
        <v>3240</v>
      </c>
      <c r="E17" s="28">
        <v>5684</v>
      </c>
      <c r="F17" s="27">
        <v>0</v>
      </c>
      <c r="G17" s="28">
        <v>4050</v>
      </c>
      <c r="H17" s="29">
        <v>52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1638</v>
      </c>
      <c r="D18" s="33">
        <v>1451</v>
      </c>
      <c r="E18" s="33">
        <v>1000</v>
      </c>
      <c r="F18" s="32">
        <v>1455</v>
      </c>
      <c r="G18" s="33">
        <v>2795</v>
      </c>
      <c r="H18" s="34">
        <v>1380</v>
      </c>
      <c r="I18" s="33">
        <v>1655</v>
      </c>
      <c r="J18" s="33">
        <v>1736</v>
      </c>
      <c r="K18" s="34">
        <v>1829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9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415943</v>
      </c>
      <c r="D26" s="46">
        <f t="shared" ref="D26:K26" si="3">+D4+D8+D16+D24</f>
        <v>438549</v>
      </c>
      <c r="E26" s="46">
        <f t="shared" si="3"/>
        <v>525146</v>
      </c>
      <c r="F26" s="47">
        <f t="shared" si="3"/>
        <v>567870</v>
      </c>
      <c r="G26" s="46">
        <f t="shared" si="3"/>
        <v>576144</v>
      </c>
      <c r="H26" s="48">
        <f t="shared" si="3"/>
        <v>576396</v>
      </c>
      <c r="I26" s="46">
        <f t="shared" si="3"/>
        <v>633057</v>
      </c>
      <c r="J26" s="46">
        <f t="shared" si="3"/>
        <v>848488</v>
      </c>
      <c r="K26" s="46">
        <f t="shared" si="3"/>
        <v>893668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1719</v>
      </c>
      <c r="D4" s="33">
        <v>1544</v>
      </c>
      <c r="E4" s="33">
        <v>1375</v>
      </c>
      <c r="F4" s="27">
        <v>1604</v>
      </c>
      <c r="G4" s="28">
        <v>1604</v>
      </c>
      <c r="H4" s="29">
        <v>1597</v>
      </c>
      <c r="I4" s="33">
        <v>1661</v>
      </c>
      <c r="J4" s="33">
        <v>1738</v>
      </c>
      <c r="K4" s="33">
        <v>1830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47777</v>
      </c>
      <c r="D5" s="33">
        <v>46390</v>
      </c>
      <c r="E5" s="33">
        <v>58299</v>
      </c>
      <c r="F5" s="32">
        <v>59074</v>
      </c>
      <c r="G5" s="33">
        <v>58074</v>
      </c>
      <c r="H5" s="34">
        <v>59239</v>
      </c>
      <c r="I5" s="33">
        <v>60803</v>
      </c>
      <c r="J5" s="33">
        <v>63560</v>
      </c>
      <c r="K5" s="33">
        <v>66929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41226</v>
      </c>
      <c r="D6" s="33">
        <v>37309</v>
      </c>
      <c r="E6" s="33">
        <v>32202</v>
      </c>
      <c r="F6" s="32">
        <v>35580</v>
      </c>
      <c r="G6" s="33">
        <v>32580</v>
      </c>
      <c r="H6" s="34">
        <v>33510</v>
      </c>
      <c r="I6" s="33">
        <v>35757</v>
      </c>
      <c r="J6" s="33">
        <v>37402</v>
      </c>
      <c r="K6" s="33">
        <v>39384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494203</v>
      </c>
      <c r="D7" s="33">
        <v>795325</v>
      </c>
      <c r="E7" s="33">
        <v>845799</v>
      </c>
      <c r="F7" s="32">
        <v>1157405</v>
      </c>
      <c r="G7" s="33">
        <v>1129220</v>
      </c>
      <c r="H7" s="34">
        <v>1170272</v>
      </c>
      <c r="I7" s="33">
        <v>1122030</v>
      </c>
      <c r="J7" s="33">
        <v>1220436</v>
      </c>
      <c r="K7" s="33">
        <v>1217984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157</v>
      </c>
      <c r="C8" s="33">
        <v>629850</v>
      </c>
      <c r="D8" s="33">
        <v>890216</v>
      </c>
      <c r="E8" s="33">
        <v>689776</v>
      </c>
      <c r="F8" s="32">
        <v>854100</v>
      </c>
      <c r="G8" s="33">
        <v>827061</v>
      </c>
      <c r="H8" s="34">
        <v>782726</v>
      </c>
      <c r="I8" s="33">
        <v>976556</v>
      </c>
      <c r="J8" s="33">
        <v>1007090</v>
      </c>
      <c r="K8" s="33">
        <v>1060818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1214775</v>
      </c>
      <c r="D19" s="46">
        <f t="shared" ref="D19:K19" si="1">SUM(D4:D18)</f>
        <v>1770784</v>
      </c>
      <c r="E19" s="46">
        <f t="shared" si="1"/>
        <v>1627451</v>
      </c>
      <c r="F19" s="47">
        <f t="shared" si="1"/>
        <v>2107763</v>
      </c>
      <c r="G19" s="46">
        <f t="shared" si="1"/>
        <v>2048539</v>
      </c>
      <c r="H19" s="48">
        <f t="shared" si="1"/>
        <v>2047344</v>
      </c>
      <c r="I19" s="46">
        <f t="shared" si="1"/>
        <v>2196807</v>
      </c>
      <c r="J19" s="46">
        <f t="shared" si="1"/>
        <v>2330226</v>
      </c>
      <c r="K19" s="46">
        <f t="shared" si="1"/>
        <v>2386945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655631</v>
      </c>
      <c r="D4" s="20">
        <f t="shared" ref="D4:K4" si="0">SUM(D5:D7)</f>
        <v>798024</v>
      </c>
      <c r="E4" s="20">
        <f t="shared" si="0"/>
        <v>714156</v>
      </c>
      <c r="F4" s="21">
        <f t="shared" si="0"/>
        <v>932691</v>
      </c>
      <c r="G4" s="20">
        <f t="shared" si="0"/>
        <v>869652</v>
      </c>
      <c r="H4" s="22">
        <f t="shared" si="0"/>
        <v>853556</v>
      </c>
      <c r="I4" s="20">
        <f t="shared" si="0"/>
        <v>1067764</v>
      </c>
      <c r="J4" s="20">
        <f t="shared" si="0"/>
        <v>1102481</v>
      </c>
      <c r="K4" s="20">
        <f t="shared" si="0"/>
        <v>1161220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269786</v>
      </c>
      <c r="D5" s="28">
        <v>281541</v>
      </c>
      <c r="E5" s="28">
        <v>266226</v>
      </c>
      <c r="F5" s="27">
        <v>401211</v>
      </c>
      <c r="G5" s="28">
        <v>360316</v>
      </c>
      <c r="H5" s="29">
        <v>354756</v>
      </c>
      <c r="I5" s="28">
        <v>398507</v>
      </c>
      <c r="J5" s="28">
        <v>420027</v>
      </c>
      <c r="K5" s="29">
        <v>442667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385845</v>
      </c>
      <c r="D6" s="33">
        <v>516483</v>
      </c>
      <c r="E6" s="33">
        <v>447930</v>
      </c>
      <c r="F6" s="32">
        <v>531480</v>
      </c>
      <c r="G6" s="33">
        <v>509336</v>
      </c>
      <c r="H6" s="34">
        <v>498800</v>
      </c>
      <c r="I6" s="33">
        <v>669257</v>
      </c>
      <c r="J6" s="33">
        <v>682454</v>
      </c>
      <c r="K6" s="34">
        <v>718553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4069</v>
      </c>
      <c r="D8" s="20">
        <f t="shared" ref="D8:K8" si="1">SUM(D9:D15)</f>
        <v>8268</v>
      </c>
      <c r="E8" s="20">
        <f t="shared" si="1"/>
        <v>4893</v>
      </c>
      <c r="F8" s="21">
        <f t="shared" si="1"/>
        <v>8698</v>
      </c>
      <c r="G8" s="20">
        <f t="shared" si="1"/>
        <v>8698</v>
      </c>
      <c r="H8" s="22">
        <f t="shared" si="1"/>
        <v>8914</v>
      </c>
      <c r="I8" s="20">
        <f t="shared" si="1"/>
        <v>9168</v>
      </c>
      <c r="J8" s="20">
        <f t="shared" si="1"/>
        <v>9590</v>
      </c>
      <c r="K8" s="20">
        <f t="shared" si="1"/>
        <v>10098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110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3959</v>
      </c>
      <c r="D15" s="36">
        <v>8268</v>
      </c>
      <c r="E15" s="36">
        <v>4893</v>
      </c>
      <c r="F15" s="35">
        <v>8698</v>
      </c>
      <c r="G15" s="36">
        <v>8698</v>
      </c>
      <c r="H15" s="37">
        <v>8914</v>
      </c>
      <c r="I15" s="36">
        <v>9168</v>
      </c>
      <c r="J15" s="36">
        <v>9590</v>
      </c>
      <c r="K15" s="37">
        <v>10098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555075</v>
      </c>
      <c r="D16" s="20">
        <f t="shared" ref="D16:K16" si="2">SUM(D17:D23)</f>
        <v>961897</v>
      </c>
      <c r="E16" s="20">
        <f t="shared" si="2"/>
        <v>905900</v>
      </c>
      <c r="F16" s="21">
        <f t="shared" si="2"/>
        <v>1166374</v>
      </c>
      <c r="G16" s="20">
        <f t="shared" si="2"/>
        <v>1170189</v>
      </c>
      <c r="H16" s="22">
        <f t="shared" si="2"/>
        <v>1184874</v>
      </c>
      <c r="I16" s="20">
        <f t="shared" si="2"/>
        <v>1119875</v>
      </c>
      <c r="J16" s="20">
        <f t="shared" si="2"/>
        <v>1218155</v>
      </c>
      <c r="K16" s="20">
        <f t="shared" si="2"/>
        <v>1215627</v>
      </c>
    </row>
    <row r="17" spans="1:11" s="14" customFormat="1" ht="12.75" customHeight="1" x14ac:dyDescent="0.25">
      <c r="A17" s="25"/>
      <c r="B17" s="26" t="s">
        <v>22</v>
      </c>
      <c r="C17" s="27">
        <v>538860</v>
      </c>
      <c r="D17" s="28">
        <v>951747</v>
      </c>
      <c r="E17" s="28">
        <v>903982</v>
      </c>
      <c r="F17" s="27">
        <v>1134764</v>
      </c>
      <c r="G17" s="28">
        <v>1113579</v>
      </c>
      <c r="H17" s="29">
        <v>1145429</v>
      </c>
      <c r="I17" s="28">
        <v>1098559</v>
      </c>
      <c r="J17" s="28">
        <v>1195667</v>
      </c>
      <c r="K17" s="29">
        <v>1191902</v>
      </c>
    </row>
    <row r="18" spans="1:11" s="14" customFormat="1" ht="12.75" customHeight="1" x14ac:dyDescent="0.25">
      <c r="A18" s="25"/>
      <c r="B18" s="26" t="s">
        <v>23</v>
      </c>
      <c r="C18" s="32">
        <v>16215</v>
      </c>
      <c r="D18" s="33">
        <v>10150</v>
      </c>
      <c r="E18" s="33">
        <v>1918</v>
      </c>
      <c r="F18" s="32">
        <v>31610</v>
      </c>
      <c r="G18" s="33">
        <v>56610</v>
      </c>
      <c r="H18" s="34">
        <v>39445</v>
      </c>
      <c r="I18" s="33">
        <v>21316</v>
      </c>
      <c r="J18" s="33">
        <v>22488</v>
      </c>
      <c r="K18" s="34">
        <v>23725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2595</v>
      </c>
      <c r="E24" s="20">
        <v>2502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1214775</v>
      </c>
      <c r="D26" s="46">
        <f t="shared" ref="D26:K26" si="3">+D4+D8+D16+D24</f>
        <v>1770784</v>
      </c>
      <c r="E26" s="46">
        <f t="shared" si="3"/>
        <v>1627451</v>
      </c>
      <c r="F26" s="47">
        <f t="shared" si="3"/>
        <v>2107763</v>
      </c>
      <c r="G26" s="46">
        <f t="shared" si="3"/>
        <v>2048539</v>
      </c>
      <c r="H26" s="48">
        <f t="shared" si="3"/>
        <v>2047344</v>
      </c>
      <c r="I26" s="46">
        <f t="shared" si="3"/>
        <v>2196807</v>
      </c>
      <c r="J26" s="46">
        <f t="shared" si="3"/>
        <v>2330226</v>
      </c>
      <c r="K26" s="46">
        <f t="shared" si="3"/>
        <v>2386945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2014-05-29T13:11:16Z</dcterms:created>
  <dcterms:modified xsi:type="dcterms:W3CDTF">2014-05-30T09:41:54Z</dcterms:modified>
</cp:coreProperties>
</file>